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L\Documents\"/>
    </mc:Choice>
  </mc:AlternateContent>
  <bookViews>
    <workbookView xWindow="0" yWindow="0" windowWidth="24000" windowHeight="9735"/>
  </bookViews>
  <sheets>
    <sheet name="Page 1" sheetId="1" r:id="rId1"/>
    <sheet name="Page 2" sheetId="2" r:id="rId2"/>
  </sheets>
  <calcPr calcId="152511"/>
</workbook>
</file>

<file path=xl/calcChain.xml><?xml version="1.0" encoding="utf-8"?>
<calcChain xmlns="http://schemas.openxmlformats.org/spreadsheetml/2006/main">
  <c r="Q7" i="1" l="1"/>
  <c r="R7" i="1"/>
  <c r="S7" i="1"/>
  <c r="S58" i="1" s="1"/>
  <c r="Q8" i="1"/>
  <c r="Q58" i="1" s="1"/>
  <c r="R8" i="1"/>
  <c r="S8" i="1"/>
  <c r="Q9" i="1"/>
  <c r="R9" i="1"/>
  <c r="R58" i="1" s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Q16" i="1"/>
  <c r="R16" i="1"/>
  <c r="S16" i="1"/>
  <c r="Q17" i="1"/>
  <c r="R17" i="1"/>
  <c r="S17" i="1"/>
  <c r="Q18" i="1"/>
  <c r="R18" i="1"/>
  <c r="S18" i="1"/>
  <c r="Q19" i="1"/>
  <c r="R19" i="1"/>
  <c r="S19" i="1"/>
  <c r="Q20" i="1"/>
  <c r="R20" i="1"/>
  <c r="S20" i="1"/>
  <c r="Q21" i="1"/>
  <c r="R21" i="1"/>
  <c r="S21" i="1"/>
  <c r="Q22" i="1"/>
  <c r="R22" i="1"/>
  <c r="S22" i="1"/>
  <c r="Q23" i="1"/>
  <c r="R23" i="1"/>
  <c r="S23" i="1"/>
  <c r="Q24" i="1"/>
  <c r="R24" i="1"/>
  <c r="S24" i="1"/>
  <c r="Q25" i="1"/>
  <c r="R25" i="1"/>
  <c r="S25" i="1"/>
  <c r="Q26" i="1"/>
  <c r="R26" i="1"/>
  <c r="S26" i="1"/>
  <c r="Q27" i="1"/>
  <c r="R27" i="1"/>
  <c r="S27" i="1"/>
  <c r="Q28" i="1"/>
  <c r="R28" i="1"/>
  <c r="S28" i="1"/>
  <c r="Q29" i="1"/>
  <c r="R29" i="1"/>
  <c r="S29" i="1"/>
  <c r="Q30" i="1"/>
  <c r="R30" i="1"/>
  <c r="S30" i="1"/>
  <c r="Q31" i="1"/>
  <c r="R31" i="1"/>
  <c r="S31" i="1"/>
  <c r="Q32" i="1"/>
  <c r="R32" i="1"/>
  <c r="S32" i="1"/>
  <c r="Q33" i="1"/>
  <c r="R33" i="1"/>
  <c r="S33" i="1"/>
  <c r="Q34" i="1"/>
  <c r="R34" i="1"/>
  <c r="S34" i="1"/>
  <c r="Q35" i="1"/>
  <c r="R35" i="1"/>
  <c r="S35" i="1"/>
  <c r="Q36" i="1"/>
  <c r="R36" i="1"/>
  <c r="S36" i="1"/>
  <c r="Q37" i="1"/>
  <c r="R37" i="1"/>
  <c r="S37" i="1"/>
  <c r="Q38" i="1"/>
  <c r="R38" i="1"/>
  <c r="S38" i="1"/>
  <c r="Q39" i="1"/>
  <c r="R39" i="1"/>
  <c r="S39" i="1"/>
  <c r="Q40" i="1"/>
  <c r="R40" i="1"/>
  <c r="S40" i="1"/>
  <c r="Q41" i="1"/>
  <c r="R41" i="1"/>
  <c r="S41" i="1"/>
  <c r="Q42" i="1"/>
  <c r="R42" i="1"/>
  <c r="S42" i="1"/>
  <c r="Q43" i="1"/>
  <c r="R43" i="1"/>
  <c r="S43" i="1"/>
  <c r="Q44" i="1"/>
  <c r="R44" i="1"/>
  <c r="S44" i="1"/>
  <c r="Q45" i="1"/>
  <c r="R45" i="1"/>
  <c r="S45" i="1"/>
  <c r="Q46" i="1"/>
  <c r="R46" i="1"/>
  <c r="S46" i="1"/>
  <c r="Q47" i="1"/>
  <c r="R47" i="1"/>
  <c r="S47" i="1"/>
  <c r="Q48" i="1"/>
  <c r="R48" i="1"/>
  <c r="S48" i="1"/>
  <c r="Q49" i="1"/>
  <c r="R49" i="1"/>
  <c r="S49" i="1"/>
  <c r="Q50" i="1"/>
  <c r="R50" i="1"/>
  <c r="S50" i="1"/>
  <c r="Q51" i="1"/>
  <c r="R51" i="1"/>
  <c r="S51" i="1"/>
  <c r="Q52" i="1"/>
  <c r="R52" i="1"/>
  <c r="S52" i="1"/>
  <c r="Q53" i="1"/>
  <c r="R53" i="1"/>
  <c r="S53" i="1"/>
  <c r="Q54" i="1"/>
  <c r="R54" i="1"/>
  <c r="S54" i="1"/>
  <c r="Q55" i="1"/>
  <c r="R55" i="1"/>
  <c r="S55" i="1"/>
  <c r="Q56" i="1"/>
  <c r="R56" i="1"/>
  <c r="S56" i="1"/>
  <c r="R6" i="1"/>
  <c r="S6" i="1"/>
  <c r="Q6" i="1"/>
  <c r="R57" i="1"/>
  <c r="F59" i="1"/>
  <c r="G59" i="1"/>
  <c r="H59" i="1"/>
  <c r="I59" i="1"/>
  <c r="J59" i="1"/>
  <c r="K59" i="1"/>
  <c r="L59" i="1"/>
  <c r="M59" i="1"/>
  <c r="N59" i="1"/>
  <c r="O59" i="1"/>
  <c r="P59" i="1"/>
  <c r="E59" i="1"/>
  <c r="H58" i="1"/>
  <c r="H57" i="1"/>
  <c r="C81" i="2"/>
  <c r="D81" i="2"/>
  <c r="E81" i="2"/>
  <c r="G81" i="2" s="1"/>
  <c r="F81" i="2"/>
  <c r="B81" i="2"/>
  <c r="C80" i="2"/>
  <c r="D80" i="2"/>
  <c r="E80" i="2"/>
  <c r="F80" i="2"/>
  <c r="B80" i="2"/>
  <c r="C79" i="2"/>
  <c r="D79" i="2"/>
  <c r="E79" i="2"/>
  <c r="F79" i="2"/>
  <c r="B79" i="2"/>
  <c r="C75" i="2"/>
  <c r="C76" i="2" s="1"/>
  <c r="D75" i="2"/>
  <c r="E75" i="2"/>
  <c r="F75" i="2"/>
  <c r="B75" i="2"/>
  <c r="G75" i="2" s="1"/>
  <c r="C74" i="2"/>
  <c r="D74" i="2"/>
  <c r="E74" i="2"/>
  <c r="F74" i="2"/>
  <c r="B74" i="2"/>
  <c r="C73" i="2"/>
  <c r="D73" i="2"/>
  <c r="D76" i="2" s="1"/>
  <c r="E73" i="2"/>
  <c r="E76" i="2" s="1"/>
  <c r="F73" i="2"/>
  <c r="B73" i="2"/>
  <c r="C69" i="2"/>
  <c r="D69" i="2"/>
  <c r="E69" i="2"/>
  <c r="F69" i="2"/>
  <c r="B69" i="2"/>
  <c r="C68" i="2"/>
  <c r="C70" i="2" s="1"/>
  <c r="C82" i="2" s="1"/>
  <c r="D68" i="2"/>
  <c r="E68" i="2"/>
  <c r="F68" i="2"/>
  <c r="B68" i="2"/>
  <c r="G68" i="2" s="1"/>
  <c r="C67" i="2"/>
  <c r="D67" i="2"/>
  <c r="E67" i="2"/>
  <c r="F67" i="2"/>
  <c r="F70" i="2" s="1"/>
  <c r="F82" i="2" s="1"/>
  <c r="B67" i="2"/>
  <c r="F76" i="2"/>
  <c r="G69" i="2"/>
  <c r="E70" i="2"/>
  <c r="E82" i="2" s="1"/>
  <c r="D70" i="2"/>
  <c r="D82" i="2" s="1"/>
  <c r="S57" i="1" l="1"/>
  <c r="S59" i="1" s="1"/>
  <c r="R59" i="1"/>
  <c r="Q57" i="1"/>
  <c r="Q59" i="1" s="1"/>
  <c r="B70" i="2"/>
  <c r="G79" i="2"/>
  <c r="G82" i="2" s="1"/>
  <c r="G73" i="2"/>
  <c r="G67" i="2"/>
  <c r="C63" i="2"/>
  <c r="D63" i="2"/>
  <c r="E63" i="2"/>
  <c r="F63" i="2"/>
  <c r="B63" i="2"/>
  <c r="C62" i="2"/>
  <c r="D62" i="2"/>
  <c r="E62" i="2"/>
  <c r="F62" i="2"/>
  <c r="B62" i="2"/>
  <c r="C61" i="2"/>
  <c r="C64" i="2" s="1"/>
  <c r="D61" i="2"/>
  <c r="D64" i="2" s="1"/>
  <c r="E61" i="2"/>
  <c r="E64" i="2" s="1"/>
  <c r="F61" i="2"/>
  <c r="F64" i="2" s="1"/>
  <c r="B61" i="2"/>
  <c r="B64" i="2" s="1"/>
  <c r="Q45" i="2"/>
  <c r="R45" i="2"/>
  <c r="S45" i="2"/>
  <c r="Q46" i="2"/>
  <c r="R46" i="2"/>
  <c r="S46" i="2"/>
  <c r="Q47" i="2"/>
  <c r="R47" i="2"/>
  <c r="S47" i="2"/>
  <c r="Q48" i="2"/>
  <c r="R48" i="2"/>
  <c r="S48" i="2"/>
  <c r="Q49" i="2"/>
  <c r="R49" i="2"/>
  <c r="S49" i="2"/>
  <c r="Q50" i="2"/>
  <c r="R50" i="2"/>
  <c r="S50" i="2"/>
  <c r="Q51" i="2"/>
  <c r="R51" i="2"/>
  <c r="S51" i="2"/>
  <c r="Q52" i="2"/>
  <c r="R52" i="2"/>
  <c r="S52" i="2"/>
  <c r="Q53" i="2"/>
  <c r="R53" i="2"/>
  <c r="S53" i="2"/>
  <c r="Q54" i="2"/>
  <c r="R54" i="2"/>
  <c r="S54" i="2"/>
  <c r="S44" i="2"/>
  <c r="R44" i="2"/>
  <c r="Q44" i="2"/>
  <c r="Q18" i="2"/>
  <c r="R18" i="2"/>
  <c r="S18" i="2"/>
  <c r="Q19" i="2"/>
  <c r="R19" i="2"/>
  <c r="S19" i="2"/>
  <c r="Q20" i="2"/>
  <c r="R20" i="2"/>
  <c r="S20" i="2"/>
  <c r="Q21" i="2"/>
  <c r="R21" i="2"/>
  <c r="S21" i="2"/>
  <c r="Q22" i="2"/>
  <c r="R22" i="2"/>
  <c r="S22" i="2"/>
  <c r="Q23" i="2"/>
  <c r="R23" i="2"/>
  <c r="S23" i="2"/>
  <c r="Q24" i="2"/>
  <c r="R24" i="2"/>
  <c r="S24" i="2"/>
  <c r="Q25" i="2"/>
  <c r="R25" i="2"/>
  <c r="S25" i="2"/>
  <c r="Q26" i="2"/>
  <c r="R26" i="2"/>
  <c r="S26" i="2"/>
  <c r="Q27" i="2"/>
  <c r="R27" i="2"/>
  <c r="S27" i="2"/>
  <c r="Q28" i="2"/>
  <c r="R28" i="2"/>
  <c r="S28" i="2"/>
  <c r="Q29" i="2"/>
  <c r="R29" i="2"/>
  <c r="S29" i="2"/>
  <c r="Q30" i="2"/>
  <c r="R30" i="2"/>
  <c r="S30" i="2"/>
  <c r="Q31" i="2"/>
  <c r="R31" i="2"/>
  <c r="S31" i="2"/>
  <c r="Q32" i="2"/>
  <c r="R32" i="2"/>
  <c r="S32" i="2"/>
  <c r="Q33" i="2"/>
  <c r="R33" i="2"/>
  <c r="S33" i="2"/>
  <c r="Q34" i="2"/>
  <c r="R34" i="2"/>
  <c r="S34" i="2"/>
  <c r="Q35" i="2"/>
  <c r="R35" i="2"/>
  <c r="S35" i="2"/>
  <c r="Q36" i="2"/>
  <c r="R36" i="2"/>
  <c r="S36" i="2"/>
  <c r="Q37" i="2"/>
  <c r="R37" i="2"/>
  <c r="S37" i="2"/>
  <c r="Q38" i="2"/>
  <c r="R38" i="2"/>
  <c r="S38" i="2"/>
  <c r="Q39" i="2"/>
  <c r="R39" i="2"/>
  <c r="S39" i="2"/>
  <c r="Q40" i="2"/>
  <c r="R40" i="2"/>
  <c r="S40" i="2"/>
  <c r="Q41" i="2"/>
  <c r="R41" i="2"/>
  <c r="S41" i="2"/>
  <c r="Q42" i="2"/>
  <c r="R42" i="2"/>
  <c r="S42" i="2"/>
  <c r="S17" i="2"/>
  <c r="R17" i="2"/>
  <c r="Q17" i="2"/>
  <c r="Q5" i="2"/>
  <c r="R5" i="2"/>
  <c r="S5" i="2"/>
  <c r="Q6" i="2"/>
  <c r="R6" i="2"/>
  <c r="S6" i="2"/>
  <c r="Q7" i="2"/>
  <c r="R7" i="2"/>
  <c r="S7" i="2"/>
  <c r="Q8" i="2"/>
  <c r="R8" i="2"/>
  <c r="S8" i="2"/>
  <c r="Q9" i="2"/>
  <c r="R9" i="2"/>
  <c r="S9" i="2"/>
  <c r="Q10" i="2"/>
  <c r="R10" i="2"/>
  <c r="S10" i="2"/>
  <c r="Q11" i="2"/>
  <c r="R11" i="2"/>
  <c r="S11" i="2"/>
  <c r="Q12" i="2"/>
  <c r="R12" i="2"/>
  <c r="S12" i="2"/>
  <c r="Q13" i="2"/>
  <c r="R13" i="2"/>
  <c r="S13" i="2"/>
  <c r="Q14" i="2"/>
  <c r="R14" i="2"/>
  <c r="S14" i="2"/>
  <c r="Q15" i="2"/>
  <c r="R15" i="2"/>
  <c r="S15" i="2"/>
  <c r="S4" i="2"/>
  <c r="R4" i="2"/>
  <c r="Q4" i="2"/>
  <c r="C57" i="1"/>
  <c r="D57" i="1"/>
  <c r="E57" i="1"/>
  <c r="F57" i="1"/>
  <c r="G57" i="1"/>
  <c r="I57" i="1"/>
  <c r="J57" i="1"/>
  <c r="K57" i="1"/>
  <c r="L57" i="1"/>
  <c r="M57" i="1"/>
  <c r="N57" i="1"/>
  <c r="O57" i="1"/>
  <c r="P57" i="1"/>
  <c r="B57" i="1"/>
  <c r="G63" i="2" l="1"/>
  <c r="G62" i="2"/>
  <c r="G70" i="2"/>
  <c r="G61" i="2"/>
  <c r="G64" i="2" s="1"/>
  <c r="E58" i="1"/>
  <c r="G58" i="1"/>
  <c r="F58" i="1"/>
  <c r="N58" i="1"/>
  <c r="O58" i="1"/>
  <c r="P58" i="1"/>
  <c r="K58" i="1"/>
  <c r="L58" i="1"/>
  <c r="M58" i="1"/>
  <c r="I58" i="1"/>
  <c r="J58" i="1"/>
  <c r="D58" i="1"/>
  <c r="D59" i="1" s="1"/>
  <c r="C58" i="1"/>
  <c r="C59" i="1" s="1"/>
  <c r="B58" i="1"/>
  <c r="B59" i="1" s="1"/>
  <c r="G80" i="2" l="1"/>
  <c r="B82" i="2"/>
  <c r="G74" i="2"/>
  <c r="G76" i="2" s="1"/>
  <c r="B76" i="2"/>
</calcChain>
</file>

<file path=xl/sharedStrings.xml><?xml version="1.0" encoding="utf-8"?>
<sst xmlns="http://schemas.openxmlformats.org/spreadsheetml/2006/main" count="132" uniqueCount="35">
  <si>
    <t>Division</t>
  </si>
  <si>
    <t>Nurse</t>
  </si>
  <si>
    <t>Compliance</t>
  </si>
  <si>
    <t>%</t>
  </si>
  <si>
    <t>Doctor</t>
  </si>
  <si>
    <t>Others</t>
  </si>
  <si>
    <t>Week 1</t>
  </si>
  <si>
    <t>Week 2</t>
  </si>
  <si>
    <t>Week 3</t>
  </si>
  <si>
    <t>Week 4</t>
  </si>
  <si>
    <t>Monthly Overall</t>
  </si>
  <si>
    <t>SURGERY &amp; ANAESTHETICS</t>
  </si>
  <si>
    <t>ACUTE MEDICINE</t>
  </si>
  <si>
    <t>WOMEN &amp; CHILDREN’S</t>
  </si>
  <si>
    <t>Week 5</t>
  </si>
  <si>
    <t>Total Weekly Compliance</t>
  </si>
  <si>
    <t>Total</t>
  </si>
  <si>
    <t>Observations</t>
  </si>
  <si>
    <t>Nurses</t>
  </si>
  <si>
    <t>Doctors</t>
  </si>
  <si>
    <t>Nurses Compliance</t>
  </si>
  <si>
    <t>Week3</t>
  </si>
  <si>
    <t>Doctors Compliance</t>
  </si>
  <si>
    <t>Others Compliance</t>
  </si>
  <si>
    <t xml:space="preserve">SURGERY </t>
  </si>
  <si>
    <t>Overall</t>
  </si>
  <si>
    <t>Hand Hygiene figures for Monthly Report</t>
  </si>
  <si>
    <t>Surgery</t>
  </si>
  <si>
    <t>Medicine</t>
  </si>
  <si>
    <t>Women &amp; Childrens</t>
  </si>
  <si>
    <t>1.7.13</t>
  </si>
  <si>
    <t>8.7.13</t>
  </si>
  <si>
    <t>15.7.13</t>
  </si>
  <si>
    <t>22.7.13</t>
  </si>
  <si>
    <t>29.7.13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</si>
</sst>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3" borderId="5" xfId="0" applyFont="1" applyFill="1" applyBorder="1" applyAlignment="1">
      <alignment horizontal="center" vertical="top" wrapText="1"/>
    </xf>
    <xf numFmtId="1" fontId="2" fillId="0" borderId="7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1" fontId="5" fillId="0" borderId="7" xfId="0" applyNumberFormat="1" applyFont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wrapText="1"/>
    </xf>
    <xf numFmtId="0" fontId="1" fillId="2" borderId="7" xfId="0" applyFont="1" applyFill="1" applyBorder="1" applyAlignment="1">
      <alignment horizontal="center" vertical="top" wrapText="1"/>
    </xf>
    <xf numFmtId="1" fontId="1" fillId="2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2" xfId="0" applyFont="1" applyFill="1" applyBorder="1"/>
    <xf numFmtId="1" fontId="1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1" fillId="9" borderId="5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7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1" fillId="10" borderId="5" xfId="0" applyFont="1" applyFill="1" applyBorder="1" applyAlignment="1">
      <alignment horizontal="center" vertical="top" wrapText="1"/>
    </xf>
    <xf numFmtId="0" fontId="2" fillId="10" borderId="7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1" fillId="10" borderId="0" xfId="0" applyFont="1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0" fontId="0" fillId="10" borderId="0" xfId="0" applyFill="1"/>
    <xf numFmtId="1" fontId="2" fillId="2" borderId="7" xfId="0" applyNumberFormat="1" applyFont="1" applyFill="1" applyBorder="1" applyAlignment="1">
      <alignment horizontal="center" vertical="top" wrapText="1"/>
    </xf>
    <xf numFmtId="1" fontId="5" fillId="2" borderId="7" xfId="0" applyNumberFormat="1" applyFont="1" applyFill="1" applyBorder="1" applyAlignment="1">
      <alignment horizontal="center" vertical="top" wrapText="1"/>
    </xf>
    <xf numFmtId="0" fontId="0" fillId="2" borderId="0" xfId="0" applyFill="1"/>
    <xf numFmtId="1" fontId="2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0" fillId="4" borderId="0" xfId="0" applyFill="1"/>
    <xf numFmtId="0" fontId="0" fillId="0" borderId="0" xfId="0" applyAlignment="1"/>
    <xf numFmtId="0" fontId="1" fillId="10" borderId="0" xfId="0" applyFont="1" applyFill="1"/>
    <xf numFmtId="0" fontId="1" fillId="8" borderId="11" xfId="0" applyFont="1" applyFill="1" applyBorder="1"/>
    <xf numFmtId="0" fontId="1" fillId="0" borderId="11" xfId="0" applyFont="1" applyBorder="1"/>
    <xf numFmtId="1" fontId="1" fillId="0" borderId="11" xfId="0" applyNumberFormat="1" applyFont="1" applyBorder="1" applyAlignment="1">
      <alignment horizontal="center"/>
    </xf>
    <xf numFmtId="1" fontId="1" fillId="10" borderId="11" xfId="0" applyNumberFormat="1" applyFont="1" applyFill="1" applyBorder="1"/>
    <xf numFmtId="0" fontId="1" fillId="6" borderId="13" xfId="0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center" vertical="top" wrapText="1"/>
    </xf>
    <xf numFmtId="0" fontId="1" fillId="6" borderId="14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horizontal="center" vertical="top" wrapText="1"/>
    </xf>
    <xf numFmtId="0" fontId="0" fillId="0" borderId="11" xfId="0" applyBorder="1"/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0" fillId="0" borderId="15" xfId="0" applyBorder="1"/>
    <xf numFmtId="0" fontId="0" fillId="0" borderId="11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6" fillId="8" borderId="8" xfId="0" applyFont="1" applyFill="1" applyBorder="1" applyAlignment="1">
      <alignment horizontal="left" wrapText="1"/>
    </xf>
    <xf numFmtId="0" fontId="6" fillId="8" borderId="9" xfId="0" applyFont="1" applyFill="1" applyBorder="1" applyAlignment="1">
      <alignment horizontal="left" wrapText="1"/>
    </xf>
    <xf numFmtId="0" fontId="6" fillId="8" borderId="4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Overall WHHT Weekly Hand Hygiene Compliance Scores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077477772025897"/>
          <c:y val="0.19183951091479418"/>
          <c:w val="0.68773724218728738"/>
          <c:h val="0.676124447858652"/>
        </c:manualLayout>
      </c:layout>
      <c:lineChart>
        <c:grouping val="standard"/>
        <c:varyColors val="0"/>
        <c:ser>
          <c:idx val="0"/>
          <c:order val="0"/>
          <c:tx>
            <c:strRef>
              <c:f>'Page 2'!$A$61</c:f>
              <c:strCache>
                <c:ptCount val="1"/>
                <c:pt idx="0">
                  <c:v>Nurses</c:v>
                </c:pt>
              </c:strCache>
            </c:strRef>
          </c:tx>
          <c:cat>
            <c:strRef>
              <c:f>'Page 2'!$B$60:$F$60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2'!$B$61:$F$61</c:f>
              <c:numCache>
                <c:formatCode>0</c:formatCode>
                <c:ptCount val="5"/>
                <c:pt idx="0">
                  <c:v>95.558139534883722</c:v>
                </c:pt>
                <c:pt idx="1">
                  <c:v>95</c:v>
                </c:pt>
                <c:pt idx="2">
                  <c:v>92.58064516129032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'Page 2'!$A$62</c:f>
              <c:strCache>
                <c:ptCount val="1"/>
                <c:pt idx="0">
                  <c:v>Doctors</c:v>
                </c:pt>
              </c:strCache>
            </c:strRef>
          </c:tx>
          <c:cat>
            <c:strRef>
              <c:f>'Page 2'!$B$60:$F$60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2'!$B$62:$F$62</c:f>
              <c:numCache>
                <c:formatCode>0</c:formatCode>
                <c:ptCount val="5"/>
                <c:pt idx="0">
                  <c:v>93.65517241379311</c:v>
                </c:pt>
                <c:pt idx="1">
                  <c:v>95.161290322580641</c:v>
                </c:pt>
                <c:pt idx="2">
                  <c:v>89.764705882352942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'Page 2'!$A$63</c:f>
              <c:strCache>
                <c:ptCount val="1"/>
                <c:pt idx="0">
                  <c:v>Others</c:v>
                </c:pt>
              </c:strCache>
            </c:strRef>
          </c:tx>
          <c:cat>
            <c:strRef>
              <c:f>'Page 2'!$B$60:$F$60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2'!$B$63:$F$63</c:f>
              <c:numCache>
                <c:formatCode>0</c:formatCode>
                <c:ptCount val="5"/>
                <c:pt idx="0">
                  <c:v>97.838709677419359</c:v>
                </c:pt>
                <c:pt idx="1">
                  <c:v>90.3125</c:v>
                </c:pt>
                <c:pt idx="2">
                  <c:v>90.63636363636364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'Page 2'!$A$64</c:f>
              <c:strCache>
                <c:ptCount val="1"/>
                <c:pt idx="0">
                  <c:v>Overall</c:v>
                </c:pt>
              </c:strCache>
            </c:strRef>
          </c:tx>
          <c:cat>
            <c:strRef>
              <c:f>'Page 2'!$B$60:$F$60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2'!$B$64:$F$64</c:f>
              <c:numCache>
                <c:formatCode>0</c:formatCode>
                <c:ptCount val="5"/>
                <c:pt idx="0">
                  <c:v>95.684007208698745</c:v>
                </c:pt>
                <c:pt idx="1">
                  <c:v>93.491263440860209</c:v>
                </c:pt>
                <c:pt idx="2">
                  <c:v>90.993904893335639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553544"/>
        <c:axId val="174881104"/>
      </c:lineChart>
      <c:catAx>
        <c:axId val="174553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4881104"/>
        <c:crosses val="autoZero"/>
        <c:auto val="1"/>
        <c:lblAlgn val="ctr"/>
        <c:lblOffset val="100"/>
        <c:noMultiLvlLbl val="0"/>
      </c:catAx>
      <c:valAx>
        <c:axId val="174881104"/>
        <c:scaling>
          <c:orientation val="minMax"/>
          <c:max val="100"/>
          <c:min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Compliance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174553544"/>
        <c:crosses val="autoZero"/>
        <c:crossBetween val="between"/>
        <c:majorUnit val="10"/>
      </c:valAx>
      <c:spPr>
        <a:solidFill>
          <a:schemeClr val="bg1">
            <a:lumMod val="85000"/>
          </a:schemeClr>
        </a:soli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1" i="0" baseline="0"/>
              <a:t>WHHT Weekly Hand Hygiene Compliance</a:t>
            </a:r>
            <a:endParaRPr lang="en-GB" sz="1400"/>
          </a:p>
          <a:p>
            <a:pPr>
              <a:defRPr sz="1400"/>
            </a:pPr>
            <a:r>
              <a:rPr lang="en-GB" sz="1400" b="1" i="0" baseline="0"/>
              <a:t>Surgery &amp; Anaesthetics Division</a:t>
            </a:r>
            <a:endParaRPr lang="en-GB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61021319703467"/>
          <c:y val="0.21473864786509542"/>
          <c:w val="0.69972887599576372"/>
          <c:h val="0.66850019908502145"/>
        </c:manualLayout>
      </c:layout>
      <c:lineChart>
        <c:grouping val="standard"/>
        <c:varyColors val="0"/>
        <c:ser>
          <c:idx val="0"/>
          <c:order val="0"/>
          <c:tx>
            <c:strRef>
              <c:f>'Page 2'!$A$67</c:f>
              <c:strCache>
                <c:ptCount val="1"/>
                <c:pt idx="0">
                  <c:v>Nurses</c:v>
                </c:pt>
              </c:strCache>
            </c:strRef>
          </c:tx>
          <c:cat>
            <c:strRef>
              <c:f>'Page 2'!$B$66:$F$66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2'!$B$67:$F$67</c:f>
              <c:numCache>
                <c:formatCode>0</c:formatCode>
                <c:ptCount val="5"/>
                <c:pt idx="0">
                  <c:v>100</c:v>
                </c:pt>
                <c:pt idx="1">
                  <c:v>98.272727272727266</c:v>
                </c:pt>
                <c:pt idx="2">
                  <c:v>95.625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'Page 2'!$A$68</c:f>
              <c:strCache>
                <c:ptCount val="1"/>
                <c:pt idx="0">
                  <c:v>Doctors</c:v>
                </c:pt>
              </c:strCache>
            </c:strRef>
          </c:tx>
          <c:cat>
            <c:strRef>
              <c:f>'Page 2'!$B$66:$F$66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2'!$B$68:$F$68</c:f>
              <c:numCache>
                <c:formatCode>0</c:formatCode>
                <c:ptCount val="5"/>
                <c:pt idx="0">
                  <c:v>89.5</c:v>
                </c:pt>
                <c:pt idx="1">
                  <c:v>94.5</c:v>
                </c:pt>
                <c:pt idx="2">
                  <c:v>83.5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'Page 2'!$A$69</c:f>
              <c:strCache>
                <c:ptCount val="1"/>
                <c:pt idx="0">
                  <c:v>Others</c:v>
                </c:pt>
              </c:strCache>
            </c:strRef>
          </c:tx>
          <c:cat>
            <c:strRef>
              <c:f>'Page 2'!$B$66:$F$66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2'!$B$69:$F$69</c:f>
              <c:numCache>
                <c:formatCode>0</c:formatCode>
                <c:ptCount val="5"/>
                <c:pt idx="0">
                  <c:v>100</c:v>
                </c:pt>
                <c:pt idx="1">
                  <c:v>93.75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'Page 2'!$A$70</c:f>
              <c:strCache>
                <c:ptCount val="1"/>
                <c:pt idx="0">
                  <c:v>Overall</c:v>
                </c:pt>
              </c:strCache>
            </c:strRef>
          </c:tx>
          <c:cat>
            <c:strRef>
              <c:f>'Page 2'!$B$66:$F$66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2'!$B$70:$F$70</c:f>
              <c:numCache>
                <c:formatCode>0</c:formatCode>
                <c:ptCount val="5"/>
                <c:pt idx="0">
                  <c:v>96.5</c:v>
                </c:pt>
                <c:pt idx="1">
                  <c:v>95.507575757575751</c:v>
                </c:pt>
                <c:pt idx="2">
                  <c:v>93.041666666666671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93784"/>
        <c:axId val="175002360"/>
      </c:lineChart>
      <c:catAx>
        <c:axId val="174993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5002360"/>
        <c:crosses val="autoZero"/>
        <c:auto val="1"/>
        <c:lblAlgn val="ctr"/>
        <c:lblOffset val="100"/>
        <c:noMultiLvlLbl val="0"/>
      </c:catAx>
      <c:valAx>
        <c:axId val="175002360"/>
        <c:scaling>
          <c:orientation val="minMax"/>
          <c:max val="100"/>
          <c:min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Compliance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174993784"/>
        <c:crosses val="autoZero"/>
        <c:crossBetween val="between"/>
        <c:majorUnit val="10"/>
        <c:minorUnit val="10"/>
      </c:valAx>
      <c:spPr>
        <a:solidFill>
          <a:schemeClr val="bg1">
            <a:lumMod val="85000"/>
          </a:schemeClr>
        </a:soli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1" i="0" baseline="0"/>
              <a:t>WHHT Weekly Hand Hygiene Compliance</a:t>
            </a:r>
            <a:endParaRPr lang="en-GB" sz="1400"/>
          </a:p>
          <a:p>
            <a:pPr>
              <a:defRPr sz="1400"/>
            </a:pPr>
            <a:r>
              <a:rPr lang="en-GB" sz="1400" b="1" i="0" baseline="0"/>
              <a:t>Acute Medicine Division </a:t>
            </a:r>
            <a:endParaRPr lang="en-GB" sz="1400"/>
          </a:p>
          <a:p>
            <a:pPr>
              <a:defRPr sz="1400"/>
            </a:pPr>
            <a:endParaRPr lang="en-GB" sz="1400"/>
          </a:p>
        </c:rich>
      </c:tx>
      <c:layout>
        <c:manualLayout>
          <c:xMode val="edge"/>
          <c:yMode val="edge"/>
          <c:x val="0.15990966754155736"/>
          <c:y val="2.46153846153846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747462817147861"/>
          <c:y val="0.22306674742580251"/>
          <c:w val="0.67039541362512101"/>
          <c:h val="0.64367841712093732"/>
        </c:manualLayout>
      </c:layout>
      <c:lineChart>
        <c:grouping val="standard"/>
        <c:varyColors val="0"/>
        <c:ser>
          <c:idx val="0"/>
          <c:order val="0"/>
          <c:tx>
            <c:strRef>
              <c:f>'Page 2'!$A$73</c:f>
              <c:strCache>
                <c:ptCount val="1"/>
                <c:pt idx="0">
                  <c:v>Nurses</c:v>
                </c:pt>
              </c:strCache>
            </c:strRef>
          </c:tx>
          <c:cat>
            <c:strRef>
              <c:f>'Page 2'!$B$72:$F$72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2'!$B$73:$F$73</c:f>
              <c:numCache>
                <c:formatCode>0</c:formatCode>
                <c:ptCount val="5"/>
                <c:pt idx="0">
                  <c:v>93.347826086956516</c:v>
                </c:pt>
                <c:pt idx="1">
                  <c:v>93.692307692307693</c:v>
                </c:pt>
                <c:pt idx="2">
                  <c:v>90.714285714285708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'Page 2'!$A$74</c:f>
              <c:strCache>
                <c:ptCount val="1"/>
                <c:pt idx="0">
                  <c:v>Doctors</c:v>
                </c:pt>
              </c:strCache>
            </c:strRef>
          </c:tx>
          <c:cat>
            <c:strRef>
              <c:f>'Page 2'!$B$72:$F$72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2'!$B$74:$F$74</c:f>
              <c:numCache>
                <c:formatCode>0</c:formatCode>
                <c:ptCount val="5"/>
                <c:pt idx="0">
                  <c:v>93.75</c:v>
                </c:pt>
                <c:pt idx="1">
                  <c:v>97.368421052631575</c:v>
                </c:pt>
                <c:pt idx="2">
                  <c:v>89.928571428571431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'Page 2'!$A$75</c:f>
              <c:strCache>
                <c:ptCount val="1"/>
                <c:pt idx="0">
                  <c:v>Others</c:v>
                </c:pt>
              </c:strCache>
            </c:strRef>
          </c:tx>
          <c:cat>
            <c:strRef>
              <c:f>'Page 2'!$B$72:$F$72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2'!$B$75:$F$75</c:f>
              <c:numCache>
                <c:formatCode>0</c:formatCode>
                <c:ptCount val="5"/>
                <c:pt idx="0">
                  <c:v>96.473684210526315</c:v>
                </c:pt>
                <c:pt idx="1">
                  <c:v>86.166666666666671</c:v>
                </c:pt>
                <c:pt idx="2">
                  <c:v>89.2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'Page 2'!$A$76</c:f>
              <c:strCache>
                <c:ptCount val="1"/>
                <c:pt idx="0">
                  <c:v>Overall</c:v>
                </c:pt>
              </c:strCache>
            </c:strRef>
          </c:tx>
          <c:cat>
            <c:strRef>
              <c:f>'Page 2'!$B$72:$F$72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2'!$B$76:$F$76</c:f>
              <c:numCache>
                <c:formatCode>0</c:formatCode>
                <c:ptCount val="5"/>
                <c:pt idx="0">
                  <c:v>94.523836765827596</c:v>
                </c:pt>
                <c:pt idx="1">
                  <c:v>92.409131803868647</c:v>
                </c:pt>
                <c:pt idx="2">
                  <c:v>89.947619047619057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75728"/>
        <c:axId val="175380208"/>
      </c:lineChart>
      <c:catAx>
        <c:axId val="175375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5380208"/>
        <c:crosses val="autoZero"/>
        <c:auto val="1"/>
        <c:lblAlgn val="ctr"/>
        <c:lblOffset val="100"/>
        <c:noMultiLvlLbl val="0"/>
      </c:catAx>
      <c:valAx>
        <c:axId val="175380208"/>
        <c:scaling>
          <c:orientation val="minMax"/>
          <c:max val="100"/>
          <c:min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Compliance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175375728"/>
        <c:crosses val="autoZero"/>
        <c:crossBetween val="between"/>
        <c:majorUnit val="10"/>
        <c:minorUnit val="10"/>
      </c:valAx>
      <c:spPr>
        <a:solidFill>
          <a:schemeClr val="bg1">
            <a:lumMod val="85000"/>
          </a:schemeClr>
        </a:soli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baseline="0"/>
              <a:t>WHHT  Weekly Hand Hygiene Compliance Women's &amp; Children's Division</a:t>
            </a:r>
            <a:endParaRPr lang="en-GB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GB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15502275698684"/>
          <c:y val="0.22031999869985289"/>
          <c:w val="0.66200772656226969"/>
          <c:h val="0.64560005850661883"/>
        </c:manualLayout>
      </c:layout>
      <c:lineChart>
        <c:grouping val="standard"/>
        <c:varyColors val="0"/>
        <c:ser>
          <c:idx val="0"/>
          <c:order val="0"/>
          <c:tx>
            <c:strRef>
              <c:f>'Page 2'!$A$79</c:f>
              <c:strCache>
                <c:ptCount val="1"/>
                <c:pt idx="0">
                  <c:v>Nurses</c:v>
                </c:pt>
              </c:strCache>
            </c:strRef>
          </c:tx>
          <c:cat>
            <c:strRef>
              <c:f>'Page 2'!$B$78:$F$78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2'!$B$79:$F$79</c:f>
              <c:numCache>
                <c:formatCode>0</c:formatCode>
                <c:ptCount val="5"/>
                <c:pt idx="0">
                  <c:v>95.777777777777771</c:v>
                </c:pt>
                <c:pt idx="1">
                  <c:v>94.777777777777771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'Page 2'!$A$80</c:f>
              <c:strCache>
                <c:ptCount val="1"/>
                <c:pt idx="0">
                  <c:v>Doctors</c:v>
                </c:pt>
              </c:strCache>
            </c:strRef>
          </c:tx>
          <c:cat>
            <c:strRef>
              <c:f>'Page 2'!$B$78:$F$78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2'!$B$80:$F$80</c:f>
              <c:numCache>
                <c:formatCode>0</c:formatCode>
                <c:ptCount val="5"/>
                <c:pt idx="0">
                  <c:v>100</c:v>
                </c:pt>
                <c:pt idx="1">
                  <c:v>88.833333333333329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'Page 2'!$A$81</c:f>
              <c:strCache>
                <c:ptCount val="1"/>
                <c:pt idx="0">
                  <c:v>Others</c:v>
                </c:pt>
              </c:strCache>
            </c:strRef>
          </c:tx>
          <c:cat>
            <c:strRef>
              <c:f>'Page 2'!$B$78:$F$78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2'!$B$81:$F$81</c:f>
              <c:numCache>
                <c:formatCode>0</c:formatCode>
                <c:ptCount val="5"/>
                <c:pt idx="0">
                  <c:v>100</c:v>
                </c:pt>
                <c:pt idx="1">
                  <c:v>98.428571428571431</c:v>
                </c:pt>
                <c:pt idx="2">
                  <c:v>85.333333333333329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'Page 2'!$A$82</c:f>
              <c:strCache>
                <c:ptCount val="1"/>
                <c:pt idx="0">
                  <c:v>Overall</c:v>
                </c:pt>
              </c:strCache>
            </c:strRef>
          </c:tx>
          <c:cat>
            <c:strRef>
              <c:f>'Page 2'!$B$78:$F$78</c:f>
              <c:strCache>
                <c:ptCount val="5"/>
                <c:pt idx="0">
                  <c:v>1.7.13</c:v>
                </c:pt>
                <c:pt idx="1">
                  <c:v>8.7.13</c:v>
                </c:pt>
                <c:pt idx="2">
                  <c:v>15.7.13</c:v>
                </c:pt>
                <c:pt idx="3">
                  <c:v>22.7.13</c:v>
                </c:pt>
                <c:pt idx="4">
                  <c:v>29.7.13</c:v>
                </c:pt>
              </c:strCache>
            </c:strRef>
          </c:cat>
          <c:val>
            <c:numRef>
              <c:f>'Page 2'!$B$82:$F$82</c:f>
              <c:numCache>
                <c:formatCode>0</c:formatCode>
                <c:ptCount val="5"/>
                <c:pt idx="0">
                  <c:v>98.592592592592595</c:v>
                </c:pt>
                <c:pt idx="1">
                  <c:v>94.013227513227505</c:v>
                </c:pt>
                <c:pt idx="2">
                  <c:v>95.1111111111111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99880"/>
        <c:axId val="175400264"/>
      </c:lineChart>
      <c:catAx>
        <c:axId val="175399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5400264"/>
        <c:crosses val="autoZero"/>
        <c:auto val="1"/>
        <c:lblAlgn val="ctr"/>
        <c:lblOffset val="100"/>
        <c:noMultiLvlLbl val="0"/>
      </c:catAx>
      <c:valAx>
        <c:axId val="175400264"/>
        <c:scaling>
          <c:orientation val="minMax"/>
          <c:max val="100"/>
          <c:min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Compliance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175399880"/>
        <c:crosses val="autoZero"/>
        <c:crossBetween val="between"/>
        <c:majorUnit val="10"/>
        <c:minorUnit val="10"/>
      </c:valAx>
      <c:spPr>
        <a:solidFill>
          <a:schemeClr val="bg1">
            <a:lumMod val="85000"/>
          </a:schemeClr>
        </a:soli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56</xdr:row>
      <xdr:rowOff>47625</xdr:rowOff>
    </xdr:from>
    <xdr:to>
      <xdr:col>18</xdr:col>
      <xdr:colOff>57150</xdr:colOff>
      <xdr:row>72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76200</xdr:colOff>
      <xdr:row>73</xdr:row>
      <xdr:rowOff>123825</xdr:rowOff>
    </xdr:from>
    <xdr:to>
      <xdr:col>18</xdr:col>
      <xdr:colOff>38100</xdr:colOff>
      <xdr:row>89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409574</xdr:colOff>
      <xdr:row>56</xdr:row>
      <xdr:rowOff>38099</xdr:rowOff>
    </xdr:from>
    <xdr:to>
      <xdr:col>27</xdr:col>
      <xdr:colOff>171450</xdr:colOff>
      <xdr:row>72</xdr:row>
      <xdr:rowOff>85724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380999</xdr:colOff>
      <xdr:row>73</xdr:row>
      <xdr:rowOff>114299</xdr:rowOff>
    </xdr:from>
    <xdr:to>
      <xdr:col>27</xdr:col>
      <xdr:colOff>180974</xdr:colOff>
      <xdr:row>89</xdr:row>
      <xdr:rowOff>142874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workbookViewId="0">
      <pane xSplit="1" topLeftCell="E1" activePane="topRight" state="frozen"/>
      <selection pane="topRight" activeCell="Q59" sqref="Q59"/>
    </sheetView>
  </sheetViews>
  <sheetFormatPr defaultRowHeight="15" x14ac:dyDescent="0.25"/>
  <cols>
    <col min="1" max="1" width="35.140625" customWidth="1"/>
    <col min="2" max="2" width="13.28515625" customWidth="1"/>
    <col min="3" max="3" width="13" customWidth="1"/>
    <col min="4" max="4" width="12.7109375" customWidth="1"/>
    <col min="5" max="5" width="13" customWidth="1"/>
    <col min="6" max="6" width="12.7109375" customWidth="1"/>
    <col min="7" max="9" width="12.85546875" customWidth="1"/>
    <col min="10" max="10" width="12.5703125" customWidth="1"/>
    <col min="11" max="11" width="13.140625" customWidth="1"/>
    <col min="12" max="12" width="12.7109375" customWidth="1"/>
    <col min="13" max="13" width="13" customWidth="1"/>
    <col min="14" max="14" width="13.140625" customWidth="1"/>
    <col min="15" max="15" width="12.7109375" customWidth="1"/>
    <col min="16" max="16" width="12.5703125" customWidth="1"/>
    <col min="17" max="19" width="9.5703125" style="61" bestFit="1" customWidth="1"/>
  </cols>
  <sheetData>
    <row r="1" spans="1:19" ht="16.5" thickBot="1" x14ac:dyDescent="0.3">
      <c r="B1" s="73" t="s">
        <v>6</v>
      </c>
      <c r="C1" s="74"/>
      <c r="D1" s="75"/>
      <c r="E1" s="76" t="s">
        <v>7</v>
      </c>
      <c r="F1" s="77"/>
      <c r="G1" s="78"/>
      <c r="H1" s="79" t="s">
        <v>8</v>
      </c>
      <c r="I1" s="80"/>
      <c r="J1" s="81"/>
      <c r="K1" s="84" t="s">
        <v>9</v>
      </c>
      <c r="L1" s="85"/>
      <c r="M1" s="86"/>
      <c r="N1" s="82" t="s">
        <v>14</v>
      </c>
      <c r="O1" s="83"/>
      <c r="P1" s="83"/>
      <c r="Q1" s="94" t="s">
        <v>25</v>
      </c>
      <c r="R1" s="95"/>
      <c r="S1" s="96"/>
    </row>
    <row r="2" spans="1:19" x14ac:dyDescent="0.25">
      <c r="A2" s="70" t="s">
        <v>0</v>
      </c>
      <c r="B2" s="15" t="s">
        <v>1</v>
      </c>
      <c r="C2" s="15" t="s">
        <v>4</v>
      </c>
      <c r="D2" s="15" t="s">
        <v>5</v>
      </c>
      <c r="E2" s="21" t="s">
        <v>1</v>
      </c>
      <c r="F2" s="21" t="s">
        <v>4</v>
      </c>
      <c r="G2" s="21" t="s">
        <v>5</v>
      </c>
      <c r="H2" s="18" t="s">
        <v>1</v>
      </c>
      <c r="I2" s="18" t="s">
        <v>4</v>
      </c>
      <c r="J2" s="18" t="s">
        <v>5</v>
      </c>
      <c r="K2" s="31" t="s">
        <v>1</v>
      </c>
      <c r="L2" s="31" t="s">
        <v>4</v>
      </c>
      <c r="M2" s="31" t="s">
        <v>5</v>
      </c>
      <c r="N2" s="26" t="s">
        <v>1</v>
      </c>
      <c r="O2" s="26" t="s">
        <v>4</v>
      </c>
      <c r="P2" s="56" t="s">
        <v>5</v>
      </c>
      <c r="Q2" s="87" t="s">
        <v>18</v>
      </c>
      <c r="R2" s="90" t="s">
        <v>19</v>
      </c>
      <c r="S2" s="92" t="s">
        <v>5</v>
      </c>
    </row>
    <row r="3" spans="1:19" ht="30" x14ac:dyDescent="0.25">
      <c r="A3" s="71"/>
      <c r="B3" s="16" t="s">
        <v>2</v>
      </c>
      <c r="C3" s="16" t="s">
        <v>2</v>
      </c>
      <c r="D3" s="16" t="s">
        <v>2</v>
      </c>
      <c r="E3" s="22" t="s">
        <v>2</v>
      </c>
      <c r="F3" s="22" t="s">
        <v>2</v>
      </c>
      <c r="G3" s="22" t="s">
        <v>2</v>
      </c>
      <c r="H3" s="19" t="s">
        <v>2</v>
      </c>
      <c r="I3" s="19" t="s">
        <v>2</v>
      </c>
      <c r="J3" s="19" t="s">
        <v>2</v>
      </c>
      <c r="K3" s="32" t="s">
        <v>2</v>
      </c>
      <c r="L3" s="32" t="s">
        <v>2</v>
      </c>
      <c r="M3" s="32" t="s">
        <v>2</v>
      </c>
      <c r="N3" s="27" t="s">
        <v>2</v>
      </c>
      <c r="O3" s="27" t="s">
        <v>2</v>
      </c>
      <c r="P3" s="57" t="s">
        <v>2</v>
      </c>
      <c r="Q3" s="88"/>
      <c r="R3" s="90"/>
      <c r="S3" s="92"/>
    </row>
    <row r="4" spans="1:19" ht="15.75" thickBot="1" x14ac:dyDescent="0.3">
      <c r="A4" s="72"/>
      <c r="B4" s="8" t="s">
        <v>3</v>
      </c>
      <c r="C4" s="8" t="s">
        <v>3</v>
      </c>
      <c r="D4" s="8" t="s">
        <v>3</v>
      </c>
      <c r="E4" s="23" t="s">
        <v>3</v>
      </c>
      <c r="F4" s="23" t="s">
        <v>3</v>
      </c>
      <c r="G4" s="23" t="s">
        <v>3</v>
      </c>
      <c r="H4" s="20" t="s">
        <v>3</v>
      </c>
      <c r="I4" s="20" t="s">
        <v>3</v>
      </c>
      <c r="J4" s="20" t="s">
        <v>3</v>
      </c>
      <c r="K4" s="33" t="s">
        <v>3</v>
      </c>
      <c r="L4" s="33" t="s">
        <v>3</v>
      </c>
      <c r="M4" s="33" t="s">
        <v>3</v>
      </c>
      <c r="N4" s="28" t="s">
        <v>3</v>
      </c>
      <c r="O4" s="28" t="s">
        <v>3</v>
      </c>
      <c r="P4" s="58" t="s">
        <v>3</v>
      </c>
      <c r="Q4" s="89"/>
      <c r="R4" s="91"/>
      <c r="S4" s="93"/>
    </row>
    <row r="5" spans="1:19" ht="16.5" thickBot="1" x14ac:dyDescent="0.3">
      <c r="A5" s="67" t="s">
        <v>11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9"/>
      <c r="Q5" s="64"/>
      <c r="R5" s="64"/>
      <c r="S5" s="64"/>
    </row>
    <row r="6" spans="1:19" ht="15.75" thickBot="1" x14ac:dyDescent="0.3">
      <c r="A6" s="62">
        <v>1</v>
      </c>
      <c r="B6" s="6">
        <v>100</v>
      </c>
      <c r="C6" s="6"/>
      <c r="D6" s="6">
        <v>100</v>
      </c>
      <c r="E6" s="24">
        <v>100</v>
      </c>
      <c r="F6" s="24"/>
      <c r="G6" s="24">
        <v>100</v>
      </c>
      <c r="H6" s="29">
        <v>100</v>
      </c>
      <c r="I6" s="29"/>
      <c r="J6" s="29">
        <v>100</v>
      </c>
      <c r="K6" s="34"/>
      <c r="L6" s="34"/>
      <c r="M6" s="34"/>
      <c r="N6" s="36"/>
      <c r="O6" s="36"/>
      <c r="P6" s="59"/>
      <c r="Q6" s="65">
        <f>IFERROR(AVERAGE(E6,H6,K6,N6),"")</f>
        <v>100</v>
      </c>
      <c r="R6" s="65" t="str">
        <f t="shared" ref="R6:S6" si="0">IFERROR(AVERAGE(F6,I6,L6,O6),"")</f>
        <v/>
      </c>
      <c r="S6" s="65">
        <f t="shared" si="0"/>
        <v>100</v>
      </c>
    </row>
    <row r="7" spans="1:19" ht="15.75" thickBot="1" x14ac:dyDescent="0.3">
      <c r="A7" s="62">
        <v>2</v>
      </c>
      <c r="B7" s="6">
        <v>100</v>
      </c>
      <c r="C7" s="6">
        <v>100</v>
      </c>
      <c r="D7" s="6"/>
      <c r="E7" s="24">
        <v>100</v>
      </c>
      <c r="F7" s="24"/>
      <c r="G7" s="24"/>
      <c r="H7" s="29">
        <v>100</v>
      </c>
      <c r="I7" s="29"/>
      <c r="J7" s="29"/>
      <c r="K7" s="34"/>
      <c r="L7" s="34"/>
      <c r="M7" s="34"/>
      <c r="N7" s="36"/>
      <c r="O7" s="36"/>
      <c r="P7" s="59"/>
      <c r="Q7" s="65">
        <f t="shared" ref="Q7:Q56" si="1">IFERROR(AVERAGE(E7,H7,K7,N7),"")</f>
        <v>100</v>
      </c>
      <c r="R7" s="65" t="str">
        <f t="shared" ref="R7:R56" si="2">IFERROR(AVERAGE(F7,I7,L7,O7),"")</f>
        <v/>
      </c>
      <c r="S7" s="65" t="str">
        <f t="shared" ref="S7:S56" si="3">IFERROR(AVERAGE(G7,J7,M7,P7),"")</f>
        <v/>
      </c>
    </row>
    <row r="8" spans="1:19" ht="15.75" thickBot="1" x14ac:dyDescent="0.3">
      <c r="A8" s="62">
        <v>3</v>
      </c>
      <c r="B8" s="6">
        <v>100</v>
      </c>
      <c r="C8" s="6"/>
      <c r="D8" s="6"/>
      <c r="E8" s="24">
        <v>100</v>
      </c>
      <c r="F8" s="24"/>
      <c r="G8" s="24">
        <v>83</v>
      </c>
      <c r="H8" s="29">
        <v>100</v>
      </c>
      <c r="I8" s="29">
        <v>67</v>
      </c>
      <c r="J8" s="29">
        <v>100</v>
      </c>
      <c r="K8" s="34"/>
      <c r="L8" s="34"/>
      <c r="M8" s="34"/>
      <c r="N8" s="36"/>
      <c r="O8" s="36"/>
      <c r="P8" s="59"/>
      <c r="Q8" s="65">
        <f t="shared" si="1"/>
        <v>100</v>
      </c>
      <c r="R8" s="65">
        <f t="shared" si="2"/>
        <v>67</v>
      </c>
      <c r="S8" s="65">
        <f t="shared" si="3"/>
        <v>91.5</v>
      </c>
    </row>
    <row r="9" spans="1:19" ht="15.75" thickBot="1" x14ac:dyDescent="0.3">
      <c r="A9" s="62">
        <v>4</v>
      </c>
      <c r="B9" s="6">
        <v>100</v>
      </c>
      <c r="C9" s="6">
        <v>100</v>
      </c>
      <c r="D9" s="6"/>
      <c r="E9" s="24">
        <v>100</v>
      </c>
      <c r="F9" s="24">
        <v>100</v>
      </c>
      <c r="G9" s="24">
        <v>100</v>
      </c>
      <c r="H9" s="29">
        <v>100</v>
      </c>
      <c r="I9" s="29"/>
      <c r="J9" s="29">
        <v>100</v>
      </c>
      <c r="K9" s="34"/>
      <c r="L9" s="34"/>
      <c r="M9" s="34"/>
      <c r="N9" s="36"/>
      <c r="O9" s="36"/>
      <c r="P9" s="59"/>
      <c r="Q9" s="65">
        <f t="shared" si="1"/>
        <v>100</v>
      </c>
      <c r="R9" s="65">
        <f t="shared" si="2"/>
        <v>100</v>
      </c>
      <c r="S9" s="65">
        <f t="shared" si="3"/>
        <v>100</v>
      </c>
    </row>
    <row r="10" spans="1:19" ht="15.75" thickBot="1" x14ac:dyDescent="0.3">
      <c r="A10" s="62">
        <v>5</v>
      </c>
      <c r="B10" s="6">
        <v>100</v>
      </c>
      <c r="C10" s="6">
        <v>83</v>
      </c>
      <c r="D10" s="6"/>
      <c r="E10" s="24">
        <v>92</v>
      </c>
      <c r="F10" s="24">
        <v>100</v>
      </c>
      <c r="G10" s="24">
        <v>100</v>
      </c>
      <c r="H10" s="29">
        <v>78</v>
      </c>
      <c r="I10" s="29"/>
      <c r="J10" s="29">
        <v>100</v>
      </c>
      <c r="K10" s="34"/>
      <c r="L10" s="34"/>
      <c r="M10" s="34"/>
      <c r="N10" s="36"/>
      <c r="O10" s="36"/>
      <c r="P10" s="59"/>
      <c r="Q10" s="65">
        <f t="shared" si="1"/>
        <v>85</v>
      </c>
      <c r="R10" s="65">
        <f t="shared" si="2"/>
        <v>100</v>
      </c>
      <c r="S10" s="65">
        <f t="shared" si="3"/>
        <v>100</v>
      </c>
    </row>
    <row r="11" spans="1:19" ht="15.75" thickBot="1" x14ac:dyDescent="0.3">
      <c r="A11" s="62">
        <v>6</v>
      </c>
      <c r="B11" s="6">
        <v>100</v>
      </c>
      <c r="C11" s="6">
        <v>100</v>
      </c>
      <c r="D11" s="6">
        <v>100</v>
      </c>
      <c r="E11" s="24">
        <v>100</v>
      </c>
      <c r="F11" s="24">
        <v>100</v>
      </c>
      <c r="G11" s="24">
        <v>100</v>
      </c>
      <c r="H11" s="29">
        <v>100</v>
      </c>
      <c r="I11" s="29">
        <v>100</v>
      </c>
      <c r="J11" s="29">
        <v>100</v>
      </c>
      <c r="K11" s="34"/>
      <c r="L11" s="34"/>
      <c r="M11" s="34"/>
      <c r="N11" s="36"/>
      <c r="O11" s="36"/>
      <c r="P11" s="59"/>
      <c r="Q11" s="65">
        <f t="shared" si="1"/>
        <v>100</v>
      </c>
      <c r="R11" s="65">
        <f t="shared" si="2"/>
        <v>100</v>
      </c>
      <c r="S11" s="65">
        <f t="shared" si="3"/>
        <v>100</v>
      </c>
    </row>
    <row r="12" spans="1:19" ht="15.75" thickBot="1" x14ac:dyDescent="0.3">
      <c r="A12" s="62">
        <v>7</v>
      </c>
      <c r="B12" s="6">
        <v>100</v>
      </c>
      <c r="C12" s="6"/>
      <c r="D12" s="6">
        <v>100</v>
      </c>
      <c r="E12" s="24">
        <v>100</v>
      </c>
      <c r="F12" s="24">
        <v>100</v>
      </c>
      <c r="G12" s="24"/>
      <c r="H12" s="29"/>
      <c r="I12" s="29"/>
      <c r="J12" s="29"/>
      <c r="K12" s="34"/>
      <c r="L12" s="34"/>
      <c r="M12" s="34"/>
      <c r="N12" s="36"/>
      <c r="O12" s="36"/>
      <c r="P12" s="59"/>
      <c r="Q12" s="65">
        <f t="shared" si="1"/>
        <v>100</v>
      </c>
      <c r="R12" s="65">
        <f t="shared" si="2"/>
        <v>100</v>
      </c>
      <c r="S12" s="65" t="str">
        <f t="shared" si="3"/>
        <v/>
      </c>
    </row>
    <row r="13" spans="1:19" ht="15.75" thickBot="1" x14ac:dyDescent="0.3">
      <c r="A13" s="62">
        <v>8</v>
      </c>
      <c r="B13" s="6">
        <v>100</v>
      </c>
      <c r="C13" s="6">
        <v>33</v>
      </c>
      <c r="D13" s="6">
        <v>100</v>
      </c>
      <c r="E13" s="24">
        <v>100</v>
      </c>
      <c r="F13" s="24"/>
      <c r="G13" s="24">
        <v>100</v>
      </c>
      <c r="H13" s="29"/>
      <c r="I13" s="29"/>
      <c r="J13" s="29"/>
      <c r="K13" s="34"/>
      <c r="L13" s="34"/>
      <c r="M13" s="34"/>
      <c r="N13" s="36"/>
      <c r="O13" s="36"/>
      <c r="P13" s="59"/>
      <c r="Q13" s="65">
        <f t="shared" si="1"/>
        <v>100</v>
      </c>
      <c r="R13" s="65" t="str">
        <f t="shared" si="2"/>
        <v/>
      </c>
      <c r="S13" s="65">
        <f t="shared" si="3"/>
        <v>100</v>
      </c>
    </row>
    <row r="14" spans="1:19" ht="15.75" thickBot="1" x14ac:dyDescent="0.3">
      <c r="A14" s="62">
        <v>9</v>
      </c>
      <c r="B14" s="6">
        <v>100</v>
      </c>
      <c r="C14" s="6">
        <v>100</v>
      </c>
      <c r="D14" s="6">
        <v>100</v>
      </c>
      <c r="E14" s="24">
        <v>100</v>
      </c>
      <c r="F14" s="24">
        <v>67</v>
      </c>
      <c r="G14" s="24">
        <v>67</v>
      </c>
      <c r="H14" s="29"/>
      <c r="I14" s="29"/>
      <c r="J14" s="29"/>
      <c r="K14" s="34"/>
      <c r="L14" s="34"/>
      <c r="M14" s="34"/>
      <c r="N14" s="36"/>
      <c r="O14" s="36"/>
      <c r="P14" s="59"/>
      <c r="Q14" s="65">
        <f t="shared" si="1"/>
        <v>100</v>
      </c>
      <c r="R14" s="65">
        <f t="shared" si="2"/>
        <v>67</v>
      </c>
      <c r="S14" s="65">
        <f t="shared" si="3"/>
        <v>67</v>
      </c>
    </row>
    <row r="15" spans="1:19" ht="15.75" thickBot="1" x14ac:dyDescent="0.3">
      <c r="A15" s="62">
        <v>10</v>
      </c>
      <c r="B15" s="6"/>
      <c r="C15" s="6"/>
      <c r="D15" s="6"/>
      <c r="E15" s="24"/>
      <c r="F15" s="24"/>
      <c r="G15" s="24"/>
      <c r="H15" s="29">
        <v>87</v>
      </c>
      <c r="I15" s="29"/>
      <c r="J15" s="29"/>
      <c r="K15" s="34"/>
      <c r="L15" s="34"/>
      <c r="M15" s="34"/>
      <c r="N15" s="36"/>
      <c r="O15" s="36"/>
      <c r="P15" s="59"/>
      <c r="Q15" s="65">
        <f t="shared" si="1"/>
        <v>87</v>
      </c>
      <c r="R15" s="65" t="str">
        <f t="shared" si="2"/>
        <v/>
      </c>
      <c r="S15" s="65" t="str">
        <f t="shared" si="3"/>
        <v/>
      </c>
    </row>
    <row r="16" spans="1:19" ht="15.75" thickBot="1" x14ac:dyDescent="0.3">
      <c r="A16" s="62">
        <v>11</v>
      </c>
      <c r="B16" s="6">
        <v>100</v>
      </c>
      <c r="C16" s="6">
        <v>100</v>
      </c>
      <c r="D16" s="6"/>
      <c r="E16" s="24">
        <v>100</v>
      </c>
      <c r="F16" s="24"/>
      <c r="G16" s="24">
        <v>100</v>
      </c>
      <c r="H16" s="29"/>
      <c r="I16" s="29"/>
      <c r="J16" s="29"/>
      <c r="K16" s="34"/>
      <c r="L16" s="34"/>
      <c r="M16" s="34"/>
      <c r="N16" s="36"/>
      <c r="O16" s="36"/>
      <c r="P16" s="59"/>
      <c r="Q16" s="65">
        <f t="shared" si="1"/>
        <v>100</v>
      </c>
      <c r="R16" s="65" t="str">
        <f t="shared" si="2"/>
        <v/>
      </c>
      <c r="S16" s="65">
        <f t="shared" si="3"/>
        <v>100</v>
      </c>
    </row>
    <row r="17" spans="1:19" ht="15.75" thickBot="1" x14ac:dyDescent="0.3">
      <c r="A17" s="62">
        <v>12</v>
      </c>
      <c r="B17" s="6">
        <v>100</v>
      </c>
      <c r="C17" s="6">
        <v>100</v>
      </c>
      <c r="D17" s="6"/>
      <c r="E17" s="24">
        <v>89</v>
      </c>
      <c r="F17" s="24">
        <v>100</v>
      </c>
      <c r="G17" s="24"/>
      <c r="H17" s="29">
        <v>100</v>
      </c>
      <c r="I17" s="29"/>
      <c r="J17" s="29"/>
      <c r="K17" s="34"/>
      <c r="L17" s="34"/>
      <c r="M17" s="34"/>
      <c r="N17" s="36"/>
      <c r="O17" s="36"/>
      <c r="P17" s="59"/>
      <c r="Q17" s="65">
        <f t="shared" si="1"/>
        <v>94.5</v>
      </c>
      <c r="R17" s="65">
        <f t="shared" si="2"/>
        <v>100</v>
      </c>
      <c r="S17" s="65" t="str">
        <f t="shared" si="3"/>
        <v/>
      </c>
    </row>
    <row r="18" spans="1:19" ht="16.5" thickBot="1" x14ac:dyDescent="0.3">
      <c r="A18" s="67" t="s">
        <v>12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9"/>
      <c r="Q18" s="65" t="str">
        <f t="shared" si="1"/>
        <v/>
      </c>
      <c r="R18" s="65" t="str">
        <f t="shared" si="2"/>
        <v/>
      </c>
      <c r="S18" s="65" t="str">
        <f t="shared" si="3"/>
        <v/>
      </c>
    </row>
    <row r="19" spans="1:19" ht="15.75" thickBot="1" x14ac:dyDescent="0.3">
      <c r="A19" s="62">
        <v>13</v>
      </c>
      <c r="B19" s="6">
        <v>67</v>
      </c>
      <c r="C19" s="6">
        <v>100</v>
      </c>
      <c r="D19" s="6">
        <v>33</v>
      </c>
      <c r="E19" s="24">
        <v>100</v>
      </c>
      <c r="F19" s="24">
        <v>100</v>
      </c>
      <c r="G19" s="24"/>
      <c r="H19" s="29">
        <v>100</v>
      </c>
      <c r="I19" s="29"/>
      <c r="J19" s="29">
        <v>100</v>
      </c>
      <c r="K19" s="34"/>
      <c r="L19" s="34"/>
      <c r="M19" s="34"/>
      <c r="N19" s="36"/>
      <c r="O19" s="36"/>
      <c r="P19" s="59"/>
      <c r="Q19" s="65">
        <f t="shared" si="1"/>
        <v>100</v>
      </c>
      <c r="R19" s="65">
        <f t="shared" si="2"/>
        <v>100</v>
      </c>
      <c r="S19" s="65">
        <f t="shared" si="3"/>
        <v>100</v>
      </c>
    </row>
    <row r="20" spans="1:19" ht="15.75" thickBot="1" x14ac:dyDescent="0.3">
      <c r="A20" s="62">
        <v>14</v>
      </c>
      <c r="B20" s="6">
        <v>100</v>
      </c>
      <c r="C20" s="6"/>
      <c r="D20" s="6">
        <v>100</v>
      </c>
      <c r="E20" s="24">
        <v>100</v>
      </c>
      <c r="F20" s="24">
        <v>100</v>
      </c>
      <c r="G20" s="24">
        <v>67</v>
      </c>
      <c r="H20" s="29">
        <v>72</v>
      </c>
      <c r="I20" s="29">
        <v>100</v>
      </c>
      <c r="J20" s="29">
        <v>100</v>
      </c>
      <c r="K20" s="34"/>
      <c r="L20" s="34"/>
      <c r="M20" s="34"/>
      <c r="N20" s="36"/>
      <c r="O20" s="36"/>
      <c r="P20" s="59"/>
      <c r="Q20" s="65">
        <f t="shared" si="1"/>
        <v>86</v>
      </c>
      <c r="R20" s="65">
        <f t="shared" si="2"/>
        <v>100</v>
      </c>
      <c r="S20" s="65">
        <f t="shared" si="3"/>
        <v>83.5</v>
      </c>
    </row>
    <row r="21" spans="1:19" ht="15.75" thickBot="1" x14ac:dyDescent="0.3">
      <c r="A21" s="62">
        <v>15</v>
      </c>
      <c r="B21" s="6">
        <v>100</v>
      </c>
      <c r="C21" s="6">
        <v>100</v>
      </c>
      <c r="D21" s="6"/>
      <c r="E21" s="24">
        <v>100</v>
      </c>
      <c r="F21" s="24">
        <v>100</v>
      </c>
      <c r="G21" s="24"/>
      <c r="H21" s="29">
        <v>100</v>
      </c>
      <c r="I21" s="29"/>
      <c r="J21" s="29"/>
      <c r="K21" s="34"/>
      <c r="L21" s="34"/>
      <c r="M21" s="34"/>
      <c r="N21" s="36"/>
      <c r="O21" s="36"/>
      <c r="P21" s="59"/>
      <c r="Q21" s="65">
        <f t="shared" si="1"/>
        <v>100</v>
      </c>
      <c r="R21" s="65">
        <f t="shared" si="2"/>
        <v>100</v>
      </c>
      <c r="S21" s="65" t="str">
        <f t="shared" si="3"/>
        <v/>
      </c>
    </row>
    <row r="22" spans="1:19" ht="15.75" thickBot="1" x14ac:dyDescent="0.3">
      <c r="A22" s="62">
        <v>16</v>
      </c>
      <c r="B22" s="6">
        <v>100</v>
      </c>
      <c r="C22" s="6">
        <v>100</v>
      </c>
      <c r="D22" s="6">
        <v>100</v>
      </c>
      <c r="E22" s="24">
        <v>100</v>
      </c>
      <c r="F22" s="24">
        <v>100</v>
      </c>
      <c r="G22" s="24">
        <v>100</v>
      </c>
      <c r="H22" s="29"/>
      <c r="I22" s="29"/>
      <c r="J22" s="29"/>
      <c r="K22" s="34"/>
      <c r="L22" s="34"/>
      <c r="M22" s="34"/>
      <c r="N22" s="36"/>
      <c r="O22" s="36"/>
      <c r="P22" s="59"/>
      <c r="Q22" s="65">
        <f t="shared" si="1"/>
        <v>100</v>
      </c>
      <c r="R22" s="65">
        <f t="shared" si="2"/>
        <v>100</v>
      </c>
      <c r="S22" s="65">
        <f t="shared" si="3"/>
        <v>100</v>
      </c>
    </row>
    <row r="23" spans="1:19" ht="15.75" thickBot="1" x14ac:dyDescent="0.3">
      <c r="A23" s="62">
        <v>17</v>
      </c>
      <c r="B23" s="6">
        <v>100</v>
      </c>
      <c r="C23" s="6"/>
      <c r="D23" s="6">
        <v>100</v>
      </c>
      <c r="E23" s="24">
        <v>87</v>
      </c>
      <c r="F23" s="24">
        <v>100</v>
      </c>
      <c r="G23" s="24">
        <v>100</v>
      </c>
      <c r="H23" s="29"/>
      <c r="I23" s="29"/>
      <c r="J23" s="29"/>
      <c r="K23" s="34"/>
      <c r="L23" s="34"/>
      <c r="M23" s="34"/>
      <c r="N23" s="36"/>
      <c r="O23" s="36"/>
      <c r="P23" s="59"/>
      <c r="Q23" s="65">
        <f t="shared" si="1"/>
        <v>87</v>
      </c>
      <c r="R23" s="65">
        <f t="shared" si="2"/>
        <v>100</v>
      </c>
      <c r="S23" s="65">
        <f t="shared" si="3"/>
        <v>100</v>
      </c>
    </row>
    <row r="24" spans="1:19" ht="15.75" thickBot="1" x14ac:dyDescent="0.3">
      <c r="A24" s="62">
        <v>18</v>
      </c>
      <c r="B24" s="6">
        <v>100</v>
      </c>
      <c r="C24" s="6">
        <v>100</v>
      </c>
      <c r="D24" s="6">
        <v>100</v>
      </c>
      <c r="E24" s="24">
        <v>100</v>
      </c>
      <c r="F24" s="24"/>
      <c r="G24" s="24">
        <v>100</v>
      </c>
      <c r="H24" s="29">
        <v>100</v>
      </c>
      <c r="I24" s="29"/>
      <c r="J24" s="29">
        <v>100</v>
      </c>
      <c r="K24" s="34"/>
      <c r="L24" s="34"/>
      <c r="M24" s="34"/>
      <c r="N24" s="36"/>
      <c r="O24" s="36"/>
      <c r="P24" s="59"/>
      <c r="Q24" s="65">
        <f t="shared" si="1"/>
        <v>100</v>
      </c>
      <c r="R24" s="65" t="str">
        <f t="shared" si="2"/>
        <v/>
      </c>
      <c r="S24" s="65">
        <f t="shared" si="3"/>
        <v>100</v>
      </c>
    </row>
    <row r="25" spans="1:19" ht="15.75" thickBot="1" x14ac:dyDescent="0.3">
      <c r="A25" s="62">
        <v>19</v>
      </c>
      <c r="B25" s="6">
        <v>100</v>
      </c>
      <c r="C25" s="6">
        <v>67</v>
      </c>
      <c r="D25" s="6">
        <v>100</v>
      </c>
      <c r="E25" s="24">
        <v>100</v>
      </c>
      <c r="F25" s="24">
        <v>100</v>
      </c>
      <c r="G25" s="24">
        <v>100</v>
      </c>
      <c r="H25" s="29">
        <v>100</v>
      </c>
      <c r="I25" s="29">
        <v>67</v>
      </c>
      <c r="J25" s="29"/>
      <c r="K25" s="34"/>
      <c r="L25" s="34"/>
      <c r="M25" s="34"/>
      <c r="N25" s="36"/>
      <c r="O25" s="36"/>
      <c r="P25" s="59"/>
      <c r="Q25" s="65">
        <f t="shared" si="1"/>
        <v>100</v>
      </c>
      <c r="R25" s="65">
        <f t="shared" si="2"/>
        <v>83.5</v>
      </c>
      <c r="S25" s="65">
        <f t="shared" si="3"/>
        <v>100</v>
      </c>
    </row>
    <row r="26" spans="1:19" ht="15.75" thickBot="1" x14ac:dyDescent="0.3">
      <c r="A26" s="62">
        <v>20</v>
      </c>
      <c r="B26" s="6">
        <v>78</v>
      </c>
      <c r="C26" s="6"/>
      <c r="D26" s="6">
        <v>100</v>
      </c>
      <c r="E26" s="24">
        <v>44</v>
      </c>
      <c r="F26" s="24"/>
      <c r="G26" s="24">
        <v>50</v>
      </c>
      <c r="H26" s="29">
        <v>100</v>
      </c>
      <c r="I26" s="29">
        <v>100</v>
      </c>
      <c r="J26" s="29">
        <v>33</v>
      </c>
      <c r="K26" s="34"/>
      <c r="L26" s="34"/>
      <c r="M26" s="34"/>
      <c r="N26" s="36"/>
      <c r="O26" s="36"/>
      <c r="P26" s="59"/>
      <c r="Q26" s="65">
        <f t="shared" si="1"/>
        <v>72</v>
      </c>
      <c r="R26" s="65">
        <f t="shared" si="2"/>
        <v>100</v>
      </c>
      <c r="S26" s="65">
        <f t="shared" si="3"/>
        <v>41.5</v>
      </c>
    </row>
    <row r="27" spans="1:19" ht="15.75" thickBot="1" x14ac:dyDescent="0.3">
      <c r="A27" s="62">
        <v>21</v>
      </c>
      <c r="B27" s="6">
        <v>75</v>
      </c>
      <c r="C27" s="6">
        <v>44</v>
      </c>
      <c r="D27" s="6"/>
      <c r="E27" s="24">
        <v>83</v>
      </c>
      <c r="F27" s="24">
        <v>50</v>
      </c>
      <c r="G27" s="24">
        <v>0</v>
      </c>
      <c r="H27" s="29">
        <v>80</v>
      </c>
      <c r="I27" s="29">
        <v>100</v>
      </c>
      <c r="J27" s="29">
        <v>100</v>
      </c>
      <c r="K27" s="34"/>
      <c r="L27" s="34"/>
      <c r="M27" s="34"/>
      <c r="N27" s="36"/>
      <c r="O27" s="36"/>
      <c r="P27" s="59"/>
      <c r="Q27" s="65">
        <f t="shared" si="1"/>
        <v>81.5</v>
      </c>
      <c r="R27" s="65">
        <f t="shared" si="2"/>
        <v>75</v>
      </c>
      <c r="S27" s="65">
        <f t="shared" si="3"/>
        <v>50</v>
      </c>
    </row>
    <row r="28" spans="1:19" ht="15.75" thickBot="1" x14ac:dyDescent="0.3">
      <c r="A28" s="62">
        <v>22</v>
      </c>
      <c r="B28" s="6">
        <v>100</v>
      </c>
      <c r="C28" s="6">
        <v>100</v>
      </c>
      <c r="D28" s="6">
        <v>100</v>
      </c>
      <c r="E28" s="24">
        <v>100</v>
      </c>
      <c r="F28" s="24"/>
      <c r="G28" s="24"/>
      <c r="H28" s="29">
        <v>100</v>
      </c>
      <c r="I28" s="29"/>
      <c r="J28" s="29"/>
      <c r="K28" s="34"/>
      <c r="L28" s="34"/>
      <c r="M28" s="34"/>
      <c r="N28" s="36"/>
      <c r="O28" s="36"/>
      <c r="P28" s="59"/>
      <c r="Q28" s="65">
        <f t="shared" si="1"/>
        <v>100</v>
      </c>
      <c r="R28" s="65" t="str">
        <f t="shared" si="2"/>
        <v/>
      </c>
      <c r="S28" s="65" t="str">
        <f t="shared" si="3"/>
        <v/>
      </c>
    </row>
    <row r="29" spans="1:19" ht="15.75" thickBot="1" x14ac:dyDescent="0.3">
      <c r="A29" s="62">
        <v>23</v>
      </c>
      <c r="B29" s="6">
        <v>100</v>
      </c>
      <c r="C29" s="6">
        <v>89</v>
      </c>
      <c r="D29" s="6"/>
      <c r="E29" s="24">
        <v>89</v>
      </c>
      <c r="F29" s="24">
        <v>100</v>
      </c>
      <c r="G29" s="24">
        <v>100</v>
      </c>
      <c r="H29" s="29">
        <v>89</v>
      </c>
      <c r="I29" s="29">
        <v>100</v>
      </c>
      <c r="J29" s="29">
        <v>100</v>
      </c>
      <c r="K29" s="34"/>
      <c r="L29" s="34"/>
      <c r="M29" s="34"/>
      <c r="N29" s="36"/>
      <c r="O29" s="36"/>
      <c r="P29" s="59"/>
      <c r="Q29" s="65">
        <f t="shared" si="1"/>
        <v>89</v>
      </c>
      <c r="R29" s="65">
        <f t="shared" si="2"/>
        <v>100</v>
      </c>
      <c r="S29" s="65">
        <f t="shared" si="3"/>
        <v>100</v>
      </c>
    </row>
    <row r="30" spans="1:19" ht="15.75" thickBot="1" x14ac:dyDescent="0.3">
      <c r="A30" s="62">
        <v>24</v>
      </c>
      <c r="B30" s="6">
        <v>100</v>
      </c>
      <c r="C30" s="6">
        <v>100</v>
      </c>
      <c r="D30" s="6">
        <v>100</v>
      </c>
      <c r="E30" s="24">
        <v>100</v>
      </c>
      <c r="F30" s="24">
        <v>100</v>
      </c>
      <c r="G30" s="24">
        <v>89</v>
      </c>
      <c r="H30" s="29">
        <v>100</v>
      </c>
      <c r="I30" s="29">
        <v>100</v>
      </c>
      <c r="J30" s="29">
        <v>89</v>
      </c>
      <c r="K30" s="34"/>
      <c r="L30" s="34"/>
      <c r="M30" s="34"/>
      <c r="N30" s="36"/>
      <c r="O30" s="36"/>
      <c r="P30" s="59"/>
      <c r="Q30" s="65">
        <f t="shared" si="1"/>
        <v>100</v>
      </c>
      <c r="R30" s="65">
        <f t="shared" si="2"/>
        <v>100</v>
      </c>
      <c r="S30" s="65">
        <f t="shared" si="3"/>
        <v>89</v>
      </c>
    </row>
    <row r="31" spans="1:19" ht="15.75" thickBot="1" x14ac:dyDescent="0.3">
      <c r="A31" s="62">
        <v>25</v>
      </c>
      <c r="B31" s="6">
        <v>100</v>
      </c>
      <c r="C31" s="6">
        <v>100</v>
      </c>
      <c r="D31" s="6">
        <v>100</v>
      </c>
      <c r="E31" s="24">
        <v>100</v>
      </c>
      <c r="F31" s="24">
        <v>100</v>
      </c>
      <c r="G31" s="24">
        <v>89</v>
      </c>
      <c r="H31" s="29"/>
      <c r="I31" s="29"/>
      <c r="J31" s="29"/>
      <c r="K31" s="34"/>
      <c r="L31" s="34"/>
      <c r="M31" s="34"/>
      <c r="N31" s="36"/>
      <c r="O31" s="36"/>
      <c r="P31" s="59"/>
      <c r="Q31" s="65">
        <f t="shared" si="1"/>
        <v>100</v>
      </c>
      <c r="R31" s="65">
        <f t="shared" si="2"/>
        <v>100</v>
      </c>
      <c r="S31" s="65">
        <f t="shared" si="3"/>
        <v>89</v>
      </c>
    </row>
    <row r="32" spans="1:19" ht="15.75" thickBot="1" x14ac:dyDescent="0.3">
      <c r="A32" s="62">
        <v>26</v>
      </c>
      <c r="B32" s="6">
        <v>100</v>
      </c>
      <c r="C32" s="6">
        <v>100</v>
      </c>
      <c r="D32" s="6">
        <v>100</v>
      </c>
      <c r="E32" s="24">
        <v>100</v>
      </c>
      <c r="F32" s="24">
        <v>100</v>
      </c>
      <c r="G32" s="24">
        <v>100</v>
      </c>
      <c r="H32" s="29">
        <v>100</v>
      </c>
      <c r="I32" s="29">
        <v>80</v>
      </c>
      <c r="J32" s="29">
        <v>100</v>
      </c>
      <c r="K32" s="34"/>
      <c r="L32" s="34"/>
      <c r="M32" s="34"/>
      <c r="N32" s="36"/>
      <c r="O32" s="36"/>
      <c r="P32" s="59"/>
      <c r="Q32" s="65">
        <f t="shared" si="1"/>
        <v>100</v>
      </c>
      <c r="R32" s="65">
        <f t="shared" si="2"/>
        <v>90</v>
      </c>
      <c r="S32" s="65">
        <f t="shared" si="3"/>
        <v>100</v>
      </c>
    </row>
    <row r="33" spans="1:19" ht="15.75" thickBot="1" x14ac:dyDescent="0.3">
      <c r="A33" s="62">
        <v>27</v>
      </c>
      <c r="B33" s="6">
        <v>100</v>
      </c>
      <c r="C33" s="6">
        <v>100</v>
      </c>
      <c r="D33" s="6">
        <v>100</v>
      </c>
      <c r="E33" s="24">
        <v>50</v>
      </c>
      <c r="F33" s="24">
        <v>100</v>
      </c>
      <c r="G33" s="24"/>
      <c r="H33" s="29">
        <v>33</v>
      </c>
      <c r="I33" s="29">
        <v>67</v>
      </c>
      <c r="J33" s="29">
        <v>100</v>
      </c>
      <c r="K33" s="34"/>
      <c r="L33" s="34"/>
      <c r="M33" s="34"/>
      <c r="N33" s="36"/>
      <c r="O33" s="36"/>
      <c r="P33" s="59"/>
      <c r="Q33" s="65">
        <f t="shared" si="1"/>
        <v>41.5</v>
      </c>
      <c r="R33" s="65">
        <f t="shared" si="2"/>
        <v>83.5</v>
      </c>
      <c r="S33" s="65">
        <f t="shared" si="3"/>
        <v>100</v>
      </c>
    </row>
    <row r="34" spans="1:19" ht="15.75" thickBot="1" x14ac:dyDescent="0.3">
      <c r="A34" s="62">
        <v>28</v>
      </c>
      <c r="B34" s="6">
        <v>100</v>
      </c>
      <c r="C34" s="6">
        <v>100</v>
      </c>
      <c r="D34" s="6">
        <v>100</v>
      </c>
      <c r="E34" s="24">
        <v>100</v>
      </c>
      <c r="F34" s="24">
        <v>100</v>
      </c>
      <c r="G34" s="24">
        <v>100</v>
      </c>
      <c r="H34" s="29">
        <v>100</v>
      </c>
      <c r="I34" s="29">
        <v>100</v>
      </c>
      <c r="J34" s="29">
        <v>100</v>
      </c>
      <c r="K34" s="34"/>
      <c r="L34" s="34"/>
      <c r="M34" s="34"/>
      <c r="N34" s="36"/>
      <c r="O34" s="36"/>
      <c r="P34" s="59"/>
      <c r="Q34" s="65">
        <f t="shared" si="1"/>
        <v>100</v>
      </c>
      <c r="R34" s="65">
        <f t="shared" si="2"/>
        <v>100</v>
      </c>
      <c r="S34" s="65">
        <f t="shared" si="3"/>
        <v>100</v>
      </c>
    </row>
    <row r="35" spans="1:19" ht="15.75" thickBot="1" x14ac:dyDescent="0.3">
      <c r="A35" s="62">
        <v>29</v>
      </c>
      <c r="B35" s="6">
        <v>100</v>
      </c>
      <c r="C35" s="6"/>
      <c r="D35" s="6">
        <v>100</v>
      </c>
      <c r="E35" s="24">
        <v>100</v>
      </c>
      <c r="F35" s="24">
        <v>100</v>
      </c>
      <c r="G35" s="24">
        <v>100</v>
      </c>
      <c r="H35" s="29">
        <v>100</v>
      </c>
      <c r="I35" s="29"/>
      <c r="J35" s="29"/>
      <c r="K35" s="34"/>
      <c r="L35" s="34"/>
      <c r="M35" s="34"/>
      <c r="N35" s="36"/>
      <c r="O35" s="36"/>
      <c r="P35" s="59"/>
      <c r="Q35" s="65">
        <f t="shared" si="1"/>
        <v>100</v>
      </c>
      <c r="R35" s="65">
        <f t="shared" si="2"/>
        <v>100</v>
      </c>
      <c r="S35" s="65">
        <f t="shared" si="3"/>
        <v>100</v>
      </c>
    </row>
    <row r="36" spans="1:19" ht="15.75" thickBot="1" x14ac:dyDescent="0.3">
      <c r="A36" s="62">
        <v>30</v>
      </c>
      <c r="B36" s="6"/>
      <c r="C36" s="6"/>
      <c r="D36" s="6"/>
      <c r="E36" s="24">
        <v>100</v>
      </c>
      <c r="F36" s="24"/>
      <c r="G36" s="24"/>
      <c r="H36" s="29"/>
      <c r="I36" s="29"/>
      <c r="J36" s="29"/>
      <c r="K36" s="34"/>
      <c r="L36" s="34"/>
      <c r="M36" s="34"/>
      <c r="N36" s="36"/>
      <c r="O36" s="36"/>
      <c r="P36" s="59"/>
      <c r="Q36" s="65">
        <f t="shared" si="1"/>
        <v>100</v>
      </c>
      <c r="R36" s="65" t="str">
        <f t="shared" si="2"/>
        <v/>
      </c>
      <c r="S36" s="65" t="str">
        <f t="shared" si="3"/>
        <v/>
      </c>
    </row>
    <row r="37" spans="1:19" ht="15.75" thickBot="1" x14ac:dyDescent="0.3">
      <c r="A37" s="62">
        <v>32</v>
      </c>
      <c r="B37" s="6">
        <v>60</v>
      </c>
      <c r="C37" s="6">
        <v>100</v>
      </c>
      <c r="D37" s="6">
        <v>100</v>
      </c>
      <c r="E37" s="24">
        <v>100</v>
      </c>
      <c r="F37" s="24"/>
      <c r="G37" s="24"/>
      <c r="H37" s="29">
        <v>100</v>
      </c>
      <c r="I37" s="29"/>
      <c r="J37" s="29"/>
      <c r="K37" s="34"/>
      <c r="L37" s="34"/>
      <c r="M37" s="34"/>
      <c r="N37" s="36"/>
      <c r="O37" s="36"/>
      <c r="P37" s="59"/>
      <c r="Q37" s="65">
        <f t="shared" si="1"/>
        <v>100</v>
      </c>
      <c r="R37" s="65" t="str">
        <f t="shared" si="2"/>
        <v/>
      </c>
      <c r="S37" s="65" t="str">
        <f t="shared" si="3"/>
        <v/>
      </c>
    </row>
    <row r="38" spans="1:19" ht="15.75" thickBot="1" x14ac:dyDescent="0.3">
      <c r="A38" s="62">
        <v>33</v>
      </c>
      <c r="B38" s="6">
        <v>100</v>
      </c>
      <c r="C38" s="6">
        <v>100</v>
      </c>
      <c r="D38" s="6"/>
      <c r="E38" s="24">
        <v>100</v>
      </c>
      <c r="F38" s="24"/>
      <c r="G38" s="24"/>
      <c r="H38" s="29"/>
      <c r="I38" s="29"/>
      <c r="J38" s="29"/>
      <c r="K38" s="34"/>
      <c r="L38" s="34"/>
      <c r="M38" s="34"/>
      <c r="N38" s="36"/>
      <c r="O38" s="36"/>
      <c r="P38" s="59"/>
      <c r="Q38" s="65">
        <f t="shared" si="1"/>
        <v>100</v>
      </c>
      <c r="R38" s="65" t="str">
        <f t="shared" si="2"/>
        <v/>
      </c>
      <c r="S38" s="65" t="str">
        <f t="shared" si="3"/>
        <v/>
      </c>
    </row>
    <row r="39" spans="1:19" ht="15.75" thickBot="1" x14ac:dyDescent="0.3">
      <c r="A39" s="62">
        <v>34</v>
      </c>
      <c r="B39" s="6">
        <v>67</v>
      </c>
      <c r="C39" s="6">
        <v>100</v>
      </c>
      <c r="D39" s="6">
        <v>100</v>
      </c>
      <c r="E39" s="24">
        <v>100</v>
      </c>
      <c r="F39" s="24">
        <v>100</v>
      </c>
      <c r="G39" s="24">
        <v>56</v>
      </c>
      <c r="H39" s="29">
        <v>100</v>
      </c>
      <c r="I39" s="29">
        <v>100</v>
      </c>
      <c r="J39" s="29">
        <v>100</v>
      </c>
      <c r="K39" s="34"/>
      <c r="L39" s="34"/>
      <c r="M39" s="34"/>
      <c r="N39" s="36"/>
      <c r="O39" s="36"/>
      <c r="P39" s="59"/>
      <c r="Q39" s="65">
        <f t="shared" si="1"/>
        <v>100</v>
      </c>
      <c r="R39" s="65">
        <f t="shared" si="2"/>
        <v>100</v>
      </c>
      <c r="S39" s="65">
        <f t="shared" si="3"/>
        <v>78</v>
      </c>
    </row>
    <row r="40" spans="1:19" ht="15.75" thickBot="1" x14ac:dyDescent="0.3">
      <c r="A40" s="62">
        <v>35</v>
      </c>
      <c r="B40" s="6"/>
      <c r="C40" s="6"/>
      <c r="D40" s="6"/>
      <c r="E40" s="24">
        <v>100</v>
      </c>
      <c r="F40" s="24">
        <v>100</v>
      </c>
      <c r="G40" s="24">
        <v>100</v>
      </c>
      <c r="H40" s="29">
        <v>67</v>
      </c>
      <c r="I40" s="29">
        <v>67</v>
      </c>
      <c r="J40" s="29">
        <v>100</v>
      </c>
      <c r="K40" s="34"/>
      <c r="L40" s="34"/>
      <c r="M40" s="34"/>
      <c r="N40" s="36"/>
      <c r="O40" s="36"/>
      <c r="P40" s="59"/>
      <c r="Q40" s="65">
        <f t="shared" si="1"/>
        <v>83.5</v>
      </c>
      <c r="R40" s="65">
        <f t="shared" si="2"/>
        <v>83.5</v>
      </c>
      <c r="S40" s="65">
        <f t="shared" si="3"/>
        <v>100</v>
      </c>
    </row>
    <row r="41" spans="1:19" ht="15.75" thickBot="1" x14ac:dyDescent="0.3">
      <c r="A41" s="62">
        <v>36</v>
      </c>
      <c r="B41" s="6"/>
      <c r="C41" s="6"/>
      <c r="D41" s="6"/>
      <c r="E41" s="24">
        <v>100</v>
      </c>
      <c r="F41" s="24">
        <v>100</v>
      </c>
      <c r="G41" s="24">
        <v>100</v>
      </c>
      <c r="H41" s="29">
        <v>75</v>
      </c>
      <c r="I41" s="29"/>
      <c r="J41" s="29"/>
      <c r="K41" s="34"/>
      <c r="L41" s="34"/>
      <c r="M41" s="34"/>
      <c r="N41" s="36"/>
      <c r="O41" s="36"/>
      <c r="P41" s="59"/>
      <c r="Q41" s="65">
        <f t="shared" si="1"/>
        <v>87.5</v>
      </c>
      <c r="R41" s="65">
        <f t="shared" si="2"/>
        <v>100</v>
      </c>
      <c r="S41" s="65">
        <f t="shared" si="3"/>
        <v>100</v>
      </c>
    </row>
    <row r="42" spans="1:19" ht="15.75" thickBot="1" x14ac:dyDescent="0.3">
      <c r="A42" s="62">
        <v>37</v>
      </c>
      <c r="B42" s="6">
        <v>100</v>
      </c>
      <c r="C42" s="6"/>
      <c r="D42" s="6">
        <v>100</v>
      </c>
      <c r="E42" s="24">
        <v>100</v>
      </c>
      <c r="F42" s="24"/>
      <c r="G42" s="24">
        <v>100</v>
      </c>
      <c r="H42" s="29">
        <v>100</v>
      </c>
      <c r="I42" s="29">
        <v>100</v>
      </c>
      <c r="J42" s="29">
        <v>100</v>
      </c>
      <c r="K42" s="34"/>
      <c r="L42" s="34"/>
      <c r="M42" s="34"/>
      <c r="N42" s="36"/>
      <c r="O42" s="36"/>
      <c r="P42" s="59"/>
      <c r="Q42" s="65">
        <f t="shared" si="1"/>
        <v>100</v>
      </c>
      <c r="R42" s="65">
        <f t="shared" si="2"/>
        <v>100</v>
      </c>
      <c r="S42" s="65">
        <f t="shared" si="3"/>
        <v>100</v>
      </c>
    </row>
    <row r="43" spans="1:19" ht="15.75" thickBot="1" x14ac:dyDescent="0.3">
      <c r="A43" s="62">
        <v>38</v>
      </c>
      <c r="B43" s="6">
        <v>100</v>
      </c>
      <c r="C43" s="6"/>
      <c r="D43" s="6">
        <v>100</v>
      </c>
      <c r="E43" s="24">
        <v>100</v>
      </c>
      <c r="F43" s="24">
        <v>100</v>
      </c>
      <c r="G43" s="24">
        <v>100</v>
      </c>
      <c r="H43" s="29">
        <v>89</v>
      </c>
      <c r="I43" s="29">
        <v>78</v>
      </c>
      <c r="J43" s="29">
        <v>83</v>
      </c>
      <c r="K43" s="34"/>
      <c r="L43" s="34"/>
      <c r="M43" s="34"/>
      <c r="N43" s="36"/>
      <c r="O43" s="36"/>
      <c r="P43" s="59"/>
      <c r="Q43" s="65">
        <f t="shared" si="1"/>
        <v>94.5</v>
      </c>
      <c r="R43" s="65">
        <f t="shared" si="2"/>
        <v>89</v>
      </c>
      <c r="S43" s="65">
        <f t="shared" si="3"/>
        <v>91.5</v>
      </c>
    </row>
    <row r="44" spans="1:19" ht="15.75" thickBot="1" x14ac:dyDescent="0.3">
      <c r="A44" s="63">
        <v>39</v>
      </c>
      <c r="B44" s="17">
        <v>100</v>
      </c>
      <c r="C44" s="17"/>
      <c r="D44" s="17">
        <v>100</v>
      </c>
      <c r="E44" s="25">
        <v>83</v>
      </c>
      <c r="F44" s="25">
        <v>100</v>
      </c>
      <c r="G44" s="25"/>
      <c r="H44" s="30">
        <v>100</v>
      </c>
      <c r="I44" s="30">
        <v>100</v>
      </c>
      <c r="J44" s="30">
        <v>33</v>
      </c>
      <c r="K44" s="35"/>
      <c r="L44" s="35"/>
      <c r="M44" s="35"/>
      <c r="N44" s="37"/>
      <c r="O44" s="37"/>
      <c r="P44" s="60"/>
      <c r="Q44" s="65">
        <f t="shared" si="1"/>
        <v>91.5</v>
      </c>
      <c r="R44" s="65">
        <f t="shared" si="2"/>
        <v>100</v>
      </c>
      <c r="S44" s="65">
        <f t="shared" si="3"/>
        <v>33</v>
      </c>
    </row>
    <row r="45" spans="1:19" ht="16.5" thickBot="1" x14ac:dyDescent="0.3">
      <c r="A45" s="67" t="s">
        <v>13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9"/>
      <c r="Q45" s="65" t="str">
        <f t="shared" si="1"/>
        <v/>
      </c>
      <c r="R45" s="65" t="str">
        <f t="shared" si="2"/>
        <v/>
      </c>
      <c r="S45" s="65" t="str">
        <f t="shared" si="3"/>
        <v/>
      </c>
    </row>
    <row r="46" spans="1:19" ht="15.75" thickBot="1" x14ac:dyDescent="0.3">
      <c r="A46" s="62">
        <v>40</v>
      </c>
      <c r="B46" s="6">
        <v>100</v>
      </c>
      <c r="C46" s="6"/>
      <c r="D46" s="6">
        <v>100</v>
      </c>
      <c r="E46" s="24">
        <v>100</v>
      </c>
      <c r="F46" s="24"/>
      <c r="G46" s="24">
        <v>100</v>
      </c>
      <c r="H46" s="29"/>
      <c r="I46" s="29"/>
      <c r="J46" s="29"/>
      <c r="K46" s="34"/>
      <c r="L46" s="34"/>
      <c r="M46" s="34"/>
      <c r="N46" s="36"/>
      <c r="O46" s="36"/>
      <c r="P46" s="59"/>
      <c r="Q46" s="65">
        <f t="shared" si="1"/>
        <v>100</v>
      </c>
      <c r="R46" s="65" t="str">
        <f t="shared" si="2"/>
        <v/>
      </c>
      <c r="S46" s="65">
        <f t="shared" si="3"/>
        <v>100</v>
      </c>
    </row>
    <row r="47" spans="1:19" ht="15.75" thickBot="1" x14ac:dyDescent="0.3">
      <c r="A47" s="62">
        <v>41</v>
      </c>
      <c r="B47" s="6">
        <v>100</v>
      </c>
      <c r="C47" s="6">
        <v>100</v>
      </c>
      <c r="D47" s="6"/>
      <c r="E47" s="24">
        <v>100</v>
      </c>
      <c r="F47" s="24">
        <v>100</v>
      </c>
      <c r="G47" s="24"/>
      <c r="H47" s="29"/>
      <c r="I47" s="29"/>
      <c r="J47" s="29"/>
      <c r="K47" s="34"/>
      <c r="L47" s="34"/>
      <c r="M47" s="34"/>
      <c r="N47" s="36"/>
      <c r="O47" s="36"/>
      <c r="P47" s="59"/>
      <c r="Q47" s="65">
        <f t="shared" si="1"/>
        <v>100</v>
      </c>
      <c r="R47" s="65">
        <f t="shared" si="2"/>
        <v>100</v>
      </c>
      <c r="S47" s="65" t="str">
        <f t="shared" si="3"/>
        <v/>
      </c>
    </row>
    <row r="48" spans="1:19" ht="15.75" thickBot="1" x14ac:dyDescent="0.3">
      <c r="A48" s="62">
        <v>42</v>
      </c>
      <c r="B48" s="6">
        <v>100</v>
      </c>
      <c r="C48" s="6"/>
      <c r="D48" s="6">
        <v>100</v>
      </c>
      <c r="E48" s="24">
        <v>100</v>
      </c>
      <c r="F48" s="24">
        <v>100</v>
      </c>
      <c r="G48" s="24">
        <v>100</v>
      </c>
      <c r="H48" s="29"/>
      <c r="I48" s="29"/>
      <c r="J48" s="29"/>
      <c r="K48" s="34"/>
      <c r="L48" s="34"/>
      <c r="M48" s="34"/>
      <c r="N48" s="36"/>
      <c r="O48" s="36"/>
      <c r="P48" s="59"/>
      <c r="Q48" s="65">
        <f t="shared" si="1"/>
        <v>100</v>
      </c>
      <c r="R48" s="65">
        <f t="shared" si="2"/>
        <v>100</v>
      </c>
      <c r="S48" s="65">
        <f t="shared" si="3"/>
        <v>100</v>
      </c>
    </row>
    <row r="49" spans="1:19" ht="15.75" thickBot="1" x14ac:dyDescent="0.3">
      <c r="A49" s="62">
        <v>43</v>
      </c>
      <c r="B49" s="6">
        <v>100</v>
      </c>
      <c r="C49" s="6"/>
      <c r="D49" s="6">
        <v>100</v>
      </c>
      <c r="E49" s="24">
        <v>100</v>
      </c>
      <c r="F49" s="24">
        <v>100</v>
      </c>
      <c r="G49" s="24">
        <v>100</v>
      </c>
      <c r="H49" s="29"/>
      <c r="I49" s="29"/>
      <c r="J49" s="29"/>
      <c r="K49" s="34"/>
      <c r="L49" s="34"/>
      <c r="M49" s="34"/>
      <c r="N49" s="36"/>
      <c r="O49" s="36"/>
      <c r="P49" s="59"/>
      <c r="Q49" s="65">
        <f t="shared" si="1"/>
        <v>100</v>
      </c>
      <c r="R49" s="65">
        <f t="shared" si="2"/>
        <v>100</v>
      </c>
      <c r="S49" s="65">
        <f t="shared" si="3"/>
        <v>100</v>
      </c>
    </row>
    <row r="50" spans="1:19" ht="15.75" thickBot="1" x14ac:dyDescent="0.3">
      <c r="A50" s="62">
        <v>44</v>
      </c>
      <c r="B50" s="6">
        <v>100</v>
      </c>
      <c r="C50" s="6">
        <v>100</v>
      </c>
      <c r="D50" s="6">
        <v>100</v>
      </c>
      <c r="E50" s="24">
        <v>100</v>
      </c>
      <c r="F50" s="24">
        <v>100</v>
      </c>
      <c r="G50" s="24">
        <v>100</v>
      </c>
      <c r="H50" s="29"/>
      <c r="I50" s="29"/>
      <c r="J50" s="29"/>
      <c r="K50" s="34"/>
      <c r="L50" s="34"/>
      <c r="M50" s="34"/>
      <c r="N50" s="36"/>
      <c r="O50" s="36"/>
      <c r="P50" s="59"/>
      <c r="Q50" s="65">
        <f t="shared" si="1"/>
        <v>100</v>
      </c>
      <c r="R50" s="65">
        <f t="shared" si="2"/>
        <v>100</v>
      </c>
      <c r="S50" s="65">
        <f t="shared" si="3"/>
        <v>100</v>
      </c>
    </row>
    <row r="51" spans="1:19" ht="15.75" thickBot="1" x14ac:dyDescent="0.3">
      <c r="A51" s="62">
        <v>45</v>
      </c>
      <c r="B51" s="6">
        <v>100</v>
      </c>
      <c r="C51" s="6">
        <v>100</v>
      </c>
      <c r="D51" s="6">
        <v>100</v>
      </c>
      <c r="E51" s="24">
        <v>67</v>
      </c>
      <c r="F51" s="24">
        <v>33</v>
      </c>
      <c r="G51" s="24">
        <v>100</v>
      </c>
      <c r="H51" s="29">
        <v>100</v>
      </c>
      <c r="I51" s="29"/>
      <c r="J51" s="29">
        <v>56</v>
      </c>
      <c r="K51" s="34"/>
      <c r="L51" s="34"/>
      <c r="M51" s="34"/>
      <c r="N51" s="36"/>
      <c r="O51" s="36"/>
      <c r="P51" s="59"/>
      <c r="Q51" s="65">
        <f t="shared" si="1"/>
        <v>83.5</v>
      </c>
      <c r="R51" s="65">
        <f t="shared" si="2"/>
        <v>33</v>
      </c>
      <c r="S51" s="65">
        <f t="shared" si="3"/>
        <v>78</v>
      </c>
    </row>
    <row r="52" spans="1:19" ht="15.75" thickBot="1" x14ac:dyDescent="0.3">
      <c r="A52" s="62">
        <v>46</v>
      </c>
      <c r="B52" s="6"/>
      <c r="C52" s="6"/>
      <c r="D52" s="6">
        <v>100</v>
      </c>
      <c r="E52" s="24">
        <v>100</v>
      </c>
      <c r="F52" s="24"/>
      <c r="G52" s="24">
        <v>100</v>
      </c>
      <c r="H52" s="29"/>
      <c r="I52" s="29">
        <v>100</v>
      </c>
      <c r="J52" s="29">
        <v>100</v>
      </c>
      <c r="K52" s="34"/>
      <c r="L52" s="34"/>
      <c r="M52" s="34"/>
      <c r="N52" s="36"/>
      <c r="O52" s="36"/>
      <c r="P52" s="59"/>
      <c r="Q52" s="65">
        <f t="shared" si="1"/>
        <v>100</v>
      </c>
      <c r="R52" s="65">
        <f t="shared" si="2"/>
        <v>100</v>
      </c>
      <c r="S52" s="65">
        <f t="shared" si="3"/>
        <v>100</v>
      </c>
    </row>
    <row r="53" spans="1:19" ht="15.75" thickBot="1" x14ac:dyDescent="0.3">
      <c r="A53" s="62">
        <v>47</v>
      </c>
      <c r="B53" s="6"/>
      <c r="C53" s="6"/>
      <c r="D53" s="6"/>
      <c r="E53" s="24"/>
      <c r="F53" s="24"/>
      <c r="G53" s="24"/>
      <c r="H53" s="29"/>
      <c r="I53" s="29"/>
      <c r="J53" s="29"/>
      <c r="K53" s="34"/>
      <c r="L53" s="34"/>
      <c r="M53" s="34"/>
      <c r="N53" s="36"/>
      <c r="O53" s="36"/>
      <c r="P53" s="59"/>
      <c r="Q53" s="65" t="str">
        <f t="shared" si="1"/>
        <v/>
      </c>
      <c r="R53" s="65" t="str">
        <f t="shared" si="2"/>
        <v/>
      </c>
      <c r="S53" s="65" t="str">
        <f t="shared" si="3"/>
        <v/>
      </c>
    </row>
    <row r="54" spans="1:19" ht="15.75" thickBot="1" x14ac:dyDescent="0.3">
      <c r="A54" s="62">
        <v>48</v>
      </c>
      <c r="B54" s="6">
        <v>92</v>
      </c>
      <c r="C54" s="6">
        <v>100</v>
      </c>
      <c r="D54" s="6">
        <v>100</v>
      </c>
      <c r="E54" s="24">
        <v>100</v>
      </c>
      <c r="F54" s="24">
        <v>100</v>
      </c>
      <c r="G54" s="24"/>
      <c r="H54" s="29">
        <v>100</v>
      </c>
      <c r="I54" s="29"/>
      <c r="J54" s="29">
        <v>100</v>
      </c>
      <c r="K54" s="34"/>
      <c r="L54" s="34"/>
      <c r="M54" s="34"/>
      <c r="N54" s="36"/>
      <c r="O54" s="36"/>
      <c r="P54" s="59"/>
      <c r="Q54" s="65">
        <f t="shared" si="1"/>
        <v>100</v>
      </c>
      <c r="R54" s="65">
        <f t="shared" si="2"/>
        <v>100</v>
      </c>
      <c r="S54" s="65">
        <f t="shared" si="3"/>
        <v>100</v>
      </c>
    </row>
    <row r="55" spans="1:19" ht="15.75" thickBot="1" x14ac:dyDescent="0.3">
      <c r="A55" s="62">
        <v>49</v>
      </c>
      <c r="B55" s="6">
        <v>92</v>
      </c>
      <c r="C55" s="6">
        <v>100</v>
      </c>
      <c r="D55" s="6">
        <v>100</v>
      </c>
      <c r="E55" s="24">
        <v>86</v>
      </c>
      <c r="F55" s="24"/>
      <c r="G55" s="24">
        <v>89</v>
      </c>
      <c r="H55" s="29"/>
      <c r="I55" s="29"/>
      <c r="J55" s="29"/>
      <c r="K55" s="34"/>
      <c r="L55" s="34"/>
      <c r="M55" s="34"/>
      <c r="N55" s="36"/>
      <c r="O55" s="36"/>
      <c r="P55" s="59"/>
      <c r="Q55" s="65">
        <f t="shared" si="1"/>
        <v>86</v>
      </c>
      <c r="R55" s="65" t="str">
        <f t="shared" si="2"/>
        <v/>
      </c>
      <c r="S55" s="65">
        <f t="shared" si="3"/>
        <v>89</v>
      </c>
    </row>
    <row r="56" spans="1:19" ht="15.75" thickBot="1" x14ac:dyDescent="0.3">
      <c r="A56" s="62">
        <v>50</v>
      </c>
      <c r="B56" s="6">
        <v>78</v>
      </c>
      <c r="C56" s="6"/>
      <c r="D56" s="6"/>
      <c r="E56" s="24"/>
      <c r="F56" s="24"/>
      <c r="G56" s="24"/>
      <c r="H56" s="29"/>
      <c r="I56" s="29"/>
      <c r="J56" s="29"/>
      <c r="K56" s="34"/>
      <c r="L56" s="34"/>
      <c r="M56" s="34"/>
      <c r="N56" s="36"/>
      <c r="O56" s="36"/>
      <c r="P56" s="59"/>
      <c r="Q56" s="65" t="str">
        <f t="shared" si="1"/>
        <v/>
      </c>
      <c r="R56" s="65" t="str">
        <f t="shared" si="2"/>
        <v/>
      </c>
      <c r="S56" s="65" t="str">
        <f t="shared" si="3"/>
        <v/>
      </c>
    </row>
    <row r="57" spans="1:19" s="11" customFormat="1" x14ac:dyDescent="0.25">
      <c r="A57" s="11" t="s">
        <v>16</v>
      </c>
      <c r="B57" s="10">
        <f>SUM(B6:B56)</f>
        <v>4109</v>
      </c>
      <c r="C57" s="10">
        <f t="shared" ref="C57:P57" si="4">SUM(C6:C56)</f>
        <v>2716</v>
      </c>
      <c r="D57" s="10">
        <f t="shared" si="4"/>
        <v>3133</v>
      </c>
      <c r="E57" s="10">
        <f t="shared" si="4"/>
        <v>4370</v>
      </c>
      <c r="F57" s="10">
        <f t="shared" si="4"/>
        <v>2950</v>
      </c>
      <c r="G57" s="10">
        <f t="shared" si="4"/>
        <v>2990</v>
      </c>
      <c r="H57" s="10">
        <f>SUM(H6:H56)</f>
        <v>2870</v>
      </c>
      <c r="I57" s="10">
        <f t="shared" si="4"/>
        <v>1526</v>
      </c>
      <c r="J57" s="10">
        <f t="shared" si="4"/>
        <v>2094</v>
      </c>
      <c r="K57" s="10">
        <f t="shared" si="4"/>
        <v>0</v>
      </c>
      <c r="L57" s="10">
        <f t="shared" si="4"/>
        <v>0</v>
      </c>
      <c r="M57" s="10">
        <f t="shared" si="4"/>
        <v>0</v>
      </c>
      <c r="N57" s="10">
        <f t="shared" si="4"/>
        <v>0</v>
      </c>
      <c r="O57" s="10">
        <f t="shared" si="4"/>
        <v>0</v>
      </c>
      <c r="P57" s="10">
        <f t="shared" si="4"/>
        <v>0</v>
      </c>
      <c r="Q57" s="54">
        <f>SUM(Q6:Q56)</f>
        <v>4450</v>
      </c>
      <c r="R57" s="54">
        <f t="shared" ref="R57:S57" si="5">SUM(R6:R56)</f>
        <v>3271.5</v>
      </c>
      <c r="S57" s="54">
        <f t="shared" si="5"/>
        <v>3381</v>
      </c>
    </row>
    <row r="58" spans="1:19" s="11" customFormat="1" ht="15.75" thickBot="1" x14ac:dyDescent="0.3">
      <c r="A58" s="14" t="s">
        <v>17</v>
      </c>
      <c r="B58" s="13">
        <f>COUNTIF(B6:B56,"&gt;0")</f>
        <v>43</v>
      </c>
      <c r="C58" s="13">
        <f t="shared" ref="C58:S58" si="6">COUNTIF(C6:C56,"&gt;0")</f>
        <v>29</v>
      </c>
      <c r="D58" s="13">
        <f t="shared" si="6"/>
        <v>32</v>
      </c>
      <c r="E58" s="13">
        <f t="shared" si="6"/>
        <v>46</v>
      </c>
      <c r="F58" s="13">
        <f t="shared" si="6"/>
        <v>31</v>
      </c>
      <c r="G58" s="13">
        <f t="shared" si="6"/>
        <v>32</v>
      </c>
      <c r="H58" s="13">
        <f>COUNTIF(H6:H56,"&gt;0")</f>
        <v>31</v>
      </c>
      <c r="I58" s="13">
        <f t="shared" si="6"/>
        <v>17</v>
      </c>
      <c r="J58" s="13">
        <f t="shared" si="6"/>
        <v>23</v>
      </c>
      <c r="K58" s="13">
        <f t="shared" si="6"/>
        <v>0</v>
      </c>
      <c r="L58" s="13">
        <f t="shared" si="6"/>
        <v>0</v>
      </c>
      <c r="M58" s="13">
        <f t="shared" si="6"/>
        <v>0</v>
      </c>
      <c r="N58" s="13">
        <f t="shared" si="6"/>
        <v>0</v>
      </c>
      <c r="O58" s="13">
        <f t="shared" si="6"/>
        <v>0</v>
      </c>
      <c r="P58" s="13">
        <f t="shared" si="6"/>
        <v>0</v>
      </c>
      <c r="Q58" s="54">
        <f t="shared" si="6"/>
        <v>47</v>
      </c>
      <c r="R58" s="54">
        <f t="shared" si="6"/>
        <v>35</v>
      </c>
      <c r="S58" s="54">
        <f t="shared" si="6"/>
        <v>37</v>
      </c>
    </row>
    <row r="59" spans="1:19" ht="15.75" thickBot="1" x14ac:dyDescent="0.3">
      <c r="A59" s="12" t="s">
        <v>15</v>
      </c>
      <c r="B59" s="9">
        <f>SUM(B57/B58)</f>
        <v>95.558139534883722</v>
      </c>
      <c r="C59" s="9">
        <f t="shared" ref="C59:D59" si="7">SUM(C57/C58)</f>
        <v>93.65517241379311</v>
      </c>
      <c r="D59" s="9">
        <f t="shared" si="7"/>
        <v>97.90625</v>
      </c>
      <c r="E59" s="9">
        <f>IFERROR(SUM(E57/E58),"")</f>
        <v>95</v>
      </c>
      <c r="F59" s="9">
        <f t="shared" ref="F59:P59" si="8">IFERROR(SUM(F57/F58),"")</f>
        <v>95.161290322580641</v>
      </c>
      <c r="G59" s="9">
        <f t="shared" si="8"/>
        <v>93.4375</v>
      </c>
      <c r="H59" s="9">
        <f t="shared" si="8"/>
        <v>92.58064516129032</v>
      </c>
      <c r="I59" s="9">
        <f t="shared" si="8"/>
        <v>89.764705882352942</v>
      </c>
      <c r="J59" s="9">
        <f t="shared" si="8"/>
        <v>91.043478260869563</v>
      </c>
      <c r="K59" s="9" t="str">
        <f t="shared" si="8"/>
        <v/>
      </c>
      <c r="L59" s="9" t="str">
        <f t="shared" si="8"/>
        <v/>
      </c>
      <c r="M59" s="9" t="str">
        <f t="shared" si="8"/>
        <v/>
      </c>
      <c r="N59" s="9" t="str">
        <f t="shared" si="8"/>
        <v/>
      </c>
      <c r="O59" s="9" t="str">
        <f t="shared" si="8"/>
        <v/>
      </c>
      <c r="P59" s="9" t="str">
        <f t="shared" si="8"/>
        <v/>
      </c>
      <c r="Q59" s="66">
        <f>Q57/Q58</f>
        <v>94.680851063829792</v>
      </c>
      <c r="R59" s="66">
        <f t="shared" ref="R59:S59" si="9">R57/R58</f>
        <v>93.471428571428575</v>
      </c>
      <c r="S59" s="66">
        <f t="shared" si="9"/>
        <v>91.378378378378372</v>
      </c>
    </row>
  </sheetData>
  <sortState ref="A5:M53">
    <sortCondition ref="A5"/>
  </sortState>
  <mergeCells count="13">
    <mergeCell ref="Q2:Q4"/>
    <mergeCell ref="R2:R4"/>
    <mergeCell ref="S2:S4"/>
    <mergeCell ref="Q1:S1"/>
    <mergeCell ref="A18:P18"/>
    <mergeCell ref="A5:P5"/>
    <mergeCell ref="A45:P45"/>
    <mergeCell ref="A2:A4"/>
    <mergeCell ref="B1:D1"/>
    <mergeCell ref="E1:G1"/>
    <mergeCell ref="H1:J1"/>
    <mergeCell ref="N1:P1"/>
    <mergeCell ref="K1:M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96"/>
  <sheetViews>
    <sheetView workbookViewId="0">
      <selection activeCell="A27" sqref="A27"/>
    </sheetView>
  </sheetViews>
  <sheetFormatPr defaultRowHeight="15" x14ac:dyDescent="0.25"/>
  <cols>
    <col min="1" max="1" width="20.5703125" customWidth="1"/>
    <col min="2" max="2" width="8.28515625" bestFit="1" customWidth="1"/>
    <col min="3" max="3" width="8.28515625" style="43" bestFit="1" customWidth="1"/>
    <col min="4" max="4" width="7.7109375" style="43" bestFit="1" customWidth="1"/>
    <col min="5" max="5" width="8.28515625" style="43" bestFit="1" customWidth="1"/>
    <col min="6" max="6" width="8.28515625" bestFit="1" customWidth="1"/>
    <col min="7" max="16" width="8.28515625" style="43" bestFit="1" customWidth="1"/>
    <col min="17" max="17" width="7.85546875" style="46" bestFit="1" customWidth="1"/>
    <col min="18" max="18" width="7.85546875" style="49" bestFit="1" customWidth="1"/>
    <col min="19" max="19" width="8" bestFit="1" customWidth="1"/>
  </cols>
  <sheetData>
    <row r="1" spans="1:19" ht="16.5" thickBot="1" x14ac:dyDescent="0.3">
      <c r="B1" s="73" t="s">
        <v>20</v>
      </c>
      <c r="C1" s="74"/>
      <c r="D1" s="74"/>
      <c r="E1" s="74"/>
      <c r="F1" s="75"/>
      <c r="G1" s="76" t="s">
        <v>22</v>
      </c>
      <c r="H1" s="77"/>
      <c r="I1" s="77"/>
      <c r="J1" s="77"/>
      <c r="K1" s="78"/>
      <c r="L1" s="98" t="s">
        <v>23</v>
      </c>
      <c r="M1" s="98"/>
      <c r="N1" s="98"/>
      <c r="O1" s="98"/>
      <c r="P1" s="99"/>
      <c r="Q1" s="100" t="s">
        <v>10</v>
      </c>
      <c r="R1" s="101"/>
      <c r="S1" s="102"/>
    </row>
    <row r="2" spans="1:19" ht="15.75" thickBot="1" x14ac:dyDescent="0.3">
      <c r="A2" s="3" t="s">
        <v>0</v>
      </c>
      <c r="B2" s="15" t="s">
        <v>6</v>
      </c>
      <c r="C2" s="15" t="s">
        <v>7</v>
      </c>
      <c r="D2" s="15" t="s">
        <v>21</v>
      </c>
      <c r="E2" s="15" t="s">
        <v>9</v>
      </c>
      <c r="F2" s="15" t="s">
        <v>14</v>
      </c>
      <c r="G2" s="21" t="s">
        <v>6</v>
      </c>
      <c r="H2" s="21" t="s">
        <v>7</v>
      </c>
      <c r="I2" s="21" t="s">
        <v>8</v>
      </c>
      <c r="J2" s="21" t="s">
        <v>9</v>
      </c>
      <c r="K2" s="21" t="s">
        <v>14</v>
      </c>
      <c r="L2" s="38" t="s">
        <v>6</v>
      </c>
      <c r="M2" s="38" t="s">
        <v>7</v>
      </c>
      <c r="N2" s="38" t="s">
        <v>8</v>
      </c>
      <c r="O2" s="38" t="s">
        <v>9</v>
      </c>
      <c r="P2" s="38" t="s">
        <v>14</v>
      </c>
      <c r="Q2" s="15" t="s">
        <v>1</v>
      </c>
      <c r="R2" s="21" t="s">
        <v>4</v>
      </c>
      <c r="S2" s="1" t="s">
        <v>5</v>
      </c>
    </row>
    <row r="3" spans="1:19" ht="16.5" thickBot="1" x14ac:dyDescent="0.3">
      <c r="A3" s="67" t="s">
        <v>24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9"/>
    </row>
    <row r="4" spans="1:19" ht="15.75" thickBot="1" x14ac:dyDescent="0.3">
      <c r="A4" s="4"/>
      <c r="B4" s="6">
        <v>100</v>
      </c>
      <c r="C4" s="6">
        <v>100</v>
      </c>
      <c r="D4" s="6">
        <v>100</v>
      </c>
      <c r="E4" s="6"/>
      <c r="F4" s="6"/>
      <c r="G4" s="24"/>
      <c r="H4" s="24"/>
      <c r="I4" s="24"/>
      <c r="J4" s="24"/>
      <c r="K4" s="24"/>
      <c r="L4" s="39">
        <v>100</v>
      </c>
      <c r="M4" s="39">
        <v>100</v>
      </c>
      <c r="N4" s="39">
        <v>100</v>
      </c>
      <c r="O4" s="39"/>
      <c r="P4" s="39"/>
      <c r="Q4" s="44">
        <f>SUM(B4:F4)/COUNTIF(B4:F4,"&gt;-1")</f>
        <v>100</v>
      </c>
      <c r="R4" s="47" t="e">
        <f>SUM(G4:K4)/COUNTIF(G4:K4,"&gt;-1")</f>
        <v>#DIV/0!</v>
      </c>
      <c r="S4" s="2">
        <f>SUM(L4:P4)/COUNTIF(L4:P4,"&gt;1")</f>
        <v>100</v>
      </c>
    </row>
    <row r="5" spans="1:19" ht="15.75" thickBot="1" x14ac:dyDescent="0.3">
      <c r="A5" s="4"/>
      <c r="B5" s="6">
        <v>100</v>
      </c>
      <c r="C5" s="6">
        <v>100</v>
      </c>
      <c r="D5" s="6">
        <v>100</v>
      </c>
      <c r="E5" s="6"/>
      <c r="F5" s="6"/>
      <c r="G5" s="24">
        <v>100</v>
      </c>
      <c r="H5" s="24"/>
      <c r="I5" s="24"/>
      <c r="J5" s="24"/>
      <c r="K5" s="24"/>
      <c r="L5" s="39"/>
      <c r="M5" s="39"/>
      <c r="N5" s="39"/>
      <c r="O5" s="39"/>
      <c r="P5" s="39"/>
      <c r="Q5" s="44">
        <f t="shared" ref="Q5:Q15" si="0">SUM(B5:F5)/COUNTIF(B5:F5,"&gt;-1")</f>
        <v>100</v>
      </c>
      <c r="R5" s="47">
        <f t="shared" ref="R5:R15" si="1">SUM(G5:K5)/COUNTIF(G5:K5,"&gt;-1")</f>
        <v>100</v>
      </c>
      <c r="S5" s="2" t="e">
        <f t="shared" ref="S5:S15" si="2">SUM(L5:P5)/COUNTIF(L5:P5,"&gt;1")</f>
        <v>#DIV/0!</v>
      </c>
    </row>
    <row r="6" spans="1:19" ht="15.75" thickBot="1" x14ac:dyDescent="0.3">
      <c r="A6" s="4"/>
      <c r="B6" s="6">
        <v>100</v>
      </c>
      <c r="C6" s="6">
        <v>100</v>
      </c>
      <c r="D6" s="6">
        <v>100</v>
      </c>
      <c r="E6" s="6"/>
      <c r="F6" s="6"/>
      <c r="G6" s="24"/>
      <c r="H6" s="24"/>
      <c r="I6" s="24">
        <v>67</v>
      </c>
      <c r="J6" s="24"/>
      <c r="K6" s="24"/>
      <c r="L6" s="39"/>
      <c r="M6" s="39">
        <v>83</v>
      </c>
      <c r="N6" s="39">
        <v>100</v>
      </c>
      <c r="O6" s="39"/>
      <c r="P6" s="39"/>
      <c r="Q6" s="44">
        <f t="shared" si="0"/>
        <v>100</v>
      </c>
      <c r="R6" s="47">
        <f t="shared" si="1"/>
        <v>67</v>
      </c>
      <c r="S6" s="2">
        <f t="shared" si="2"/>
        <v>91.5</v>
      </c>
    </row>
    <row r="7" spans="1:19" ht="15.75" thickBot="1" x14ac:dyDescent="0.3">
      <c r="A7" s="4"/>
      <c r="B7" s="6">
        <v>100</v>
      </c>
      <c r="C7" s="6">
        <v>100</v>
      </c>
      <c r="D7" s="6">
        <v>100</v>
      </c>
      <c r="E7" s="6"/>
      <c r="F7" s="6"/>
      <c r="G7" s="24">
        <v>100</v>
      </c>
      <c r="H7" s="24">
        <v>100</v>
      </c>
      <c r="I7" s="24"/>
      <c r="J7" s="24"/>
      <c r="K7" s="24"/>
      <c r="L7" s="39"/>
      <c r="M7" s="39">
        <v>100</v>
      </c>
      <c r="N7" s="39">
        <v>100</v>
      </c>
      <c r="O7" s="39"/>
      <c r="P7" s="39"/>
      <c r="Q7" s="44">
        <f t="shared" si="0"/>
        <v>100</v>
      </c>
      <c r="R7" s="47">
        <f t="shared" si="1"/>
        <v>100</v>
      </c>
      <c r="S7" s="2">
        <f t="shared" si="2"/>
        <v>100</v>
      </c>
    </row>
    <row r="8" spans="1:19" ht="15.75" thickBot="1" x14ac:dyDescent="0.3">
      <c r="A8" s="4"/>
      <c r="B8" s="6">
        <v>100</v>
      </c>
      <c r="C8" s="6">
        <v>92</v>
      </c>
      <c r="D8" s="6">
        <v>78</v>
      </c>
      <c r="E8" s="6"/>
      <c r="F8" s="6"/>
      <c r="G8" s="24">
        <v>83</v>
      </c>
      <c r="H8" s="24">
        <v>100</v>
      </c>
      <c r="I8" s="24"/>
      <c r="J8" s="24"/>
      <c r="K8" s="24"/>
      <c r="L8" s="39"/>
      <c r="M8" s="39">
        <v>100</v>
      </c>
      <c r="N8" s="39">
        <v>100</v>
      </c>
      <c r="O8" s="39"/>
      <c r="P8" s="39"/>
      <c r="Q8" s="44">
        <f t="shared" si="0"/>
        <v>90</v>
      </c>
      <c r="R8" s="47">
        <f t="shared" si="1"/>
        <v>91.5</v>
      </c>
      <c r="S8" s="2">
        <f t="shared" si="2"/>
        <v>100</v>
      </c>
    </row>
    <row r="9" spans="1:19" ht="15.75" thickBot="1" x14ac:dyDescent="0.3">
      <c r="A9" s="4"/>
      <c r="B9" s="6">
        <v>100</v>
      </c>
      <c r="C9" s="6">
        <v>100</v>
      </c>
      <c r="D9" s="6">
        <v>100</v>
      </c>
      <c r="E9" s="6"/>
      <c r="F9" s="6"/>
      <c r="G9" s="24">
        <v>100</v>
      </c>
      <c r="H9" s="24">
        <v>100</v>
      </c>
      <c r="I9" s="24">
        <v>100</v>
      </c>
      <c r="J9" s="24"/>
      <c r="K9" s="24"/>
      <c r="L9" s="39">
        <v>100</v>
      </c>
      <c r="M9" s="39">
        <v>100</v>
      </c>
      <c r="N9" s="39">
        <v>100</v>
      </c>
      <c r="O9" s="39"/>
      <c r="P9" s="39"/>
      <c r="Q9" s="44">
        <f t="shared" si="0"/>
        <v>100</v>
      </c>
      <c r="R9" s="47">
        <f t="shared" si="1"/>
        <v>100</v>
      </c>
      <c r="S9" s="2">
        <f t="shared" si="2"/>
        <v>100</v>
      </c>
    </row>
    <row r="10" spans="1:19" ht="15.75" thickBot="1" x14ac:dyDescent="0.3">
      <c r="A10" s="4"/>
      <c r="B10" s="6">
        <v>100</v>
      </c>
      <c r="C10" s="6">
        <v>100</v>
      </c>
      <c r="D10" s="6"/>
      <c r="E10" s="6"/>
      <c r="F10" s="6"/>
      <c r="G10" s="24"/>
      <c r="H10" s="24">
        <v>100</v>
      </c>
      <c r="I10" s="24"/>
      <c r="J10" s="24"/>
      <c r="K10" s="24"/>
      <c r="L10" s="39">
        <v>100</v>
      </c>
      <c r="M10" s="39"/>
      <c r="N10" s="39"/>
      <c r="O10" s="39"/>
      <c r="P10" s="39"/>
      <c r="Q10" s="44">
        <f t="shared" si="0"/>
        <v>100</v>
      </c>
      <c r="R10" s="47">
        <f t="shared" si="1"/>
        <v>100</v>
      </c>
      <c r="S10" s="2">
        <f t="shared" si="2"/>
        <v>100</v>
      </c>
    </row>
    <row r="11" spans="1:19" ht="15.75" thickBot="1" x14ac:dyDescent="0.3">
      <c r="A11" s="4"/>
      <c r="B11" s="6">
        <v>100</v>
      </c>
      <c r="C11" s="6">
        <v>100</v>
      </c>
      <c r="D11" s="6"/>
      <c r="E11" s="6"/>
      <c r="F11" s="6"/>
      <c r="G11" s="24">
        <v>33</v>
      </c>
      <c r="H11" s="24"/>
      <c r="I11" s="24"/>
      <c r="J11" s="24"/>
      <c r="K11" s="24"/>
      <c r="L11" s="39">
        <v>100</v>
      </c>
      <c r="M11" s="39">
        <v>100</v>
      </c>
      <c r="N11" s="39"/>
      <c r="O11" s="39"/>
      <c r="P11" s="39"/>
      <c r="Q11" s="44">
        <f t="shared" si="0"/>
        <v>100</v>
      </c>
      <c r="R11" s="47">
        <f t="shared" si="1"/>
        <v>33</v>
      </c>
      <c r="S11" s="2">
        <f t="shared" si="2"/>
        <v>100</v>
      </c>
    </row>
    <row r="12" spans="1:19" ht="15.75" thickBot="1" x14ac:dyDescent="0.3">
      <c r="A12" s="4"/>
      <c r="B12" s="6">
        <v>100</v>
      </c>
      <c r="C12" s="6">
        <v>100</v>
      </c>
      <c r="D12" s="6"/>
      <c r="E12" s="6"/>
      <c r="F12" s="6"/>
      <c r="G12" s="24">
        <v>100</v>
      </c>
      <c r="H12" s="24">
        <v>67</v>
      </c>
      <c r="I12" s="24"/>
      <c r="J12" s="24"/>
      <c r="K12" s="24"/>
      <c r="L12" s="39">
        <v>100</v>
      </c>
      <c r="M12" s="39">
        <v>67</v>
      </c>
      <c r="N12" s="39"/>
      <c r="O12" s="39"/>
      <c r="P12" s="39"/>
      <c r="Q12" s="44">
        <f t="shared" si="0"/>
        <v>100</v>
      </c>
      <c r="R12" s="47">
        <f t="shared" si="1"/>
        <v>83.5</v>
      </c>
      <c r="S12" s="2">
        <f t="shared" si="2"/>
        <v>83.5</v>
      </c>
    </row>
    <row r="13" spans="1:19" ht="15.75" thickBot="1" x14ac:dyDescent="0.3">
      <c r="A13" s="4"/>
      <c r="B13" s="6"/>
      <c r="C13" s="6"/>
      <c r="D13" s="6">
        <v>87</v>
      </c>
      <c r="E13" s="6"/>
      <c r="F13" s="6"/>
      <c r="G13" s="24"/>
      <c r="H13" s="24"/>
      <c r="I13" s="24"/>
      <c r="J13" s="24"/>
      <c r="K13" s="24"/>
      <c r="L13" s="39"/>
      <c r="M13" s="39"/>
      <c r="N13" s="39"/>
      <c r="O13" s="39"/>
      <c r="P13" s="39"/>
      <c r="Q13" s="44">
        <f t="shared" si="0"/>
        <v>87</v>
      </c>
      <c r="R13" s="47" t="e">
        <f t="shared" si="1"/>
        <v>#DIV/0!</v>
      </c>
      <c r="S13" s="2" t="e">
        <f t="shared" si="2"/>
        <v>#DIV/0!</v>
      </c>
    </row>
    <row r="14" spans="1:19" ht="15.75" thickBot="1" x14ac:dyDescent="0.3">
      <c r="A14" s="4"/>
      <c r="B14" s="6">
        <v>100</v>
      </c>
      <c r="C14" s="6">
        <v>100</v>
      </c>
      <c r="D14" s="6"/>
      <c r="E14" s="6"/>
      <c r="F14" s="6"/>
      <c r="G14" s="24">
        <v>100</v>
      </c>
      <c r="H14" s="24"/>
      <c r="I14" s="24"/>
      <c r="J14" s="24"/>
      <c r="K14" s="24"/>
      <c r="L14" s="39"/>
      <c r="M14" s="39">
        <v>100</v>
      </c>
      <c r="N14" s="39"/>
      <c r="O14" s="39"/>
      <c r="P14" s="39"/>
      <c r="Q14" s="44">
        <f t="shared" si="0"/>
        <v>100</v>
      </c>
      <c r="R14" s="47">
        <f t="shared" si="1"/>
        <v>100</v>
      </c>
      <c r="S14" s="2">
        <f t="shared" si="2"/>
        <v>100</v>
      </c>
    </row>
    <row r="15" spans="1:19" ht="15.75" thickBot="1" x14ac:dyDescent="0.3">
      <c r="A15" s="4"/>
      <c r="B15" s="6">
        <v>100</v>
      </c>
      <c r="C15" s="6">
        <v>89</v>
      </c>
      <c r="D15" s="6">
        <v>100</v>
      </c>
      <c r="E15" s="6"/>
      <c r="F15" s="6"/>
      <c r="G15" s="24">
        <v>100</v>
      </c>
      <c r="H15" s="24">
        <v>100</v>
      </c>
      <c r="I15" s="24"/>
      <c r="J15" s="24"/>
      <c r="K15" s="24"/>
      <c r="L15" s="39"/>
      <c r="M15" s="39"/>
      <c r="N15" s="39"/>
      <c r="O15" s="39"/>
      <c r="P15" s="39"/>
      <c r="Q15" s="44">
        <f t="shared" si="0"/>
        <v>96.333333333333329</v>
      </c>
      <c r="R15" s="47">
        <f t="shared" si="1"/>
        <v>100</v>
      </c>
      <c r="S15" s="2" t="e">
        <f t="shared" si="2"/>
        <v>#DIV/0!</v>
      </c>
    </row>
    <row r="16" spans="1:19" ht="16.5" thickBot="1" x14ac:dyDescent="0.3">
      <c r="A16" s="67" t="s">
        <v>12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9"/>
    </row>
    <row r="17" spans="1:19" ht="15.75" thickBot="1" x14ac:dyDescent="0.3">
      <c r="A17" s="4"/>
      <c r="B17" s="6">
        <v>67</v>
      </c>
      <c r="C17" s="6">
        <v>100</v>
      </c>
      <c r="D17" s="6">
        <v>100</v>
      </c>
      <c r="E17" s="6"/>
      <c r="F17" s="6"/>
      <c r="G17" s="24">
        <v>100</v>
      </c>
      <c r="H17" s="24">
        <v>100</v>
      </c>
      <c r="I17" s="24"/>
      <c r="J17" s="24"/>
      <c r="K17" s="24"/>
      <c r="L17" s="39">
        <v>33</v>
      </c>
      <c r="M17" s="39"/>
      <c r="N17" s="39">
        <v>100</v>
      </c>
      <c r="O17" s="39"/>
      <c r="P17" s="39"/>
      <c r="Q17" s="45">
        <f>SUM(B17:F17)/COUNTIF(B17:F17,"&gt;-1")</f>
        <v>89</v>
      </c>
      <c r="R17" s="48">
        <f>SUM(G17:K17)/COUNTIF(G17:K17,"&gt;-1")</f>
        <v>100</v>
      </c>
      <c r="S17" s="5">
        <f>SUM(L17:P17)/COUNTIF(L17:P17,"&gt;1")</f>
        <v>66.5</v>
      </c>
    </row>
    <row r="18" spans="1:19" ht="15.75" thickBot="1" x14ac:dyDescent="0.3">
      <c r="A18" s="4"/>
      <c r="B18" s="6">
        <v>100</v>
      </c>
      <c r="C18" s="6">
        <v>100</v>
      </c>
      <c r="D18" s="6">
        <v>72</v>
      </c>
      <c r="E18" s="6"/>
      <c r="F18" s="6"/>
      <c r="G18" s="24"/>
      <c r="H18" s="24">
        <v>100</v>
      </c>
      <c r="I18" s="24">
        <v>100</v>
      </c>
      <c r="J18" s="24"/>
      <c r="K18" s="24"/>
      <c r="L18" s="39">
        <v>100</v>
      </c>
      <c r="M18" s="39">
        <v>67</v>
      </c>
      <c r="N18" s="39">
        <v>100</v>
      </c>
      <c r="O18" s="39"/>
      <c r="P18" s="39"/>
      <c r="Q18" s="45">
        <f t="shared" ref="Q18:Q42" si="3">SUM(B18:F18)/COUNTIF(B18:F18,"&gt;-1")</f>
        <v>90.666666666666671</v>
      </c>
      <c r="R18" s="48">
        <f t="shared" ref="R18:R42" si="4">SUM(G18:K18)/COUNTIF(G18:K18,"&gt;-1")</f>
        <v>100</v>
      </c>
      <c r="S18" s="5">
        <f t="shared" ref="S18:S42" si="5">SUM(L18:P18)/COUNTIF(L18:P18,"&gt;1")</f>
        <v>89</v>
      </c>
    </row>
    <row r="19" spans="1:19" ht="15.75" thickBot="1" x14ac:dyDescent="0.3">
      <c r="A19" s="4"/>
      <c r="B19" s="6">
        <v>100</v>
      </c>
      <c r="C19" s="6">
        <v>100</v>
      </c>
      <c r="D19" s="6">
        <v>100</v>
      </c>
      <c r="E19" s="6"/>
      <c r="F19" s="6"/>
      <c r="G19" s="24">
        <v>100</v>
      </c>
      <c r="H19" s="24">
        <v>100</v>
      </c>
      <c r="I19" s="24"/>
      <c r="J19" s="24"/>
      <c r="K19" s="24"/>
      <c r="L19" s="39"/>
      <c r="M19" s="39"/>
      <c r="N19" s="39"/>
      <c r="O19" s="39"/>
      <c r="P19" s="39"/>
      <c r="Q19" s="45">
        <f t="shared" si="3"/>
        <v>100</v>
      </c>
      <c r="R19" s="48">
        <f t="shared" si="4"/>
        <v>100</v>
      </c>
      <c r="S19" s="5" t="e">
        <f t="shared" si="5"/>
        <v>#DIV/0!</v>
      </c>
    </row>
    <row r="20" spans="1:19" ht="15.75" thickBot="1" x14ac:dyDescent="0.3">
      <c r="A20" s="4"/>
      <c r="B20" s="6">
        <v>100</v>
      </c>
      <c r="C20" s="6">
        <v>100</v>
      </c>
      <c r="D20" s="6"/>
      <c r="E20" s="6"/>
      <c r="F20" s="6"/>
      <c r="G20" s="24">
        <v>100</v>
      </c>
      <c r="H20" s="24">
        <v>100</v>
      </c>
      <c r="I20" s="24"/>
      <c r="J20" s="24"/>
      <c r="K20" s="24"/>
      <c r="L20" s="39">
        <v>100</v>
      </c>
      <c r="M20" s="39">
        <v>100</v>
      </c>
      <c r="N20" s="39"/>
      <c r="O20" s="39"/>
      <c r="P20" s="39"/>
      <c r="Q20" s="45">
        <f t="shared" si="3"/>
        <v>100</v>
      </c>
      <c r="R20" s="48">
        <f t="shared" si="4"/>
        <v>100</v>
      </c>
      <c r="S20" s="5">
        <f t="shared" si="5"/>
        <v>100</v>
      </c>
    </row>
    <row r="21" spans="1:19" ht="15.75" thickBot="1" x14ac:dyDescent="0.3">
      <c r="A21" s="4"/>
      <c r="B21" s="6">
        <v>100</v>
      </c>
      <c r="C21" s="6">
        <v>87</v>
      </c>
      <c r="D21" s="6"/>
      <c r="E21" s="6"/>
      <c r="F21" s="6"/>
      <c r="G21" s="24"/>
      <c r="H21" s="24">
        <v>100</v>
      </c>
      <c r="I21" s="24"/>
      <c r="J21" s="24"/>
      <c r="K21" s="24"/>
      <c r="L21" s="39">
        <v>100</v>
      </c>
      <c r="M21" s="39">
        <v>100</v>
      </c>
      <c r="N21" s="39"/>
      <c r="O21" s="39"/>
      <c r="P21" s="39"/>
      <c r="Q21" s="45">
        <f t="shared" si="3"/>
        <v>93.5</v>
      </c>
      <c r="R21" s="48">
        <f t="shared" si="4"/>
        <v>100</v>
      </c>
      <c r="S21" s="5">
        <f t="shared" si="5"/>
        <v>100</v>
      </c>
    </row>
    <row r="22" spans="1:19" ht="15.75" thickBot="1" x14ac:dyDescent="0.3">
      <c r="A22" s="4"/>
      <c r="B22" s="6">
        <v>100</v>
      </c>
      <c r="C22" s="6">
        <v>100</v>
      </c>
      <c r="D22" s="6">
        <v>100</v>
      </c>
      <c r="E22" s="6"/>
      <c r="F22" s="6"/>
      <c r="G22" s="24">
        <v>100</v>
      </c>
      <c r="H22" s="24"/>
      <c r="I22" s="24"/>
      <c r="J22" s="24"/>
      <c r="K22" s="24"/>
      <c r="L22" s="39">
        <v>100</v>
      </c>
      <c r="M22" s="39">
        <v>100</v>
      </c>
      <c r="N22" s="39">
        <v>100</v>
      </c>
      <c r="O22" s="39"/>
      <c r="P22" s="39"/>
      <c r="Q22" s="45">
        <f t="shared" si="3"/>
        <v>100</v>
      </c>
      <c r="R22" s="48">
        <f t="shared" si="4"/>
        <v>100</v>
      </c>
      <c r="S22" s="5">
        <f t="shared" si="5"/>
        <v>100</v>
      </c>
    </row>
    <row r="23" spans="1:19" ht="15.75" thickBot="1" x14ac:dyDescent="0.3">
      <c r="A23" s="4"/>
      <c r="B23" s="6">
        <v>100</v>
      </c>
      <c r="C23" s="6">
        <v>100</v>
      </c>
      <c r="D23" s="6">
        <v>100</v>
      </c>
      <c r="E23" s="6"/>
      <c r="F23" s="6"/>
      <c r="G23" s="24">
        <v>67</v>
      </c>
      <c r="H23" s="24">
        <v>100</v>
      </c>
      <c r="I23" s="24">
        <v>67</v>
      </c>
      <c r="J23" s="24"/>
      <c r="K23" s="24"/>
      <c r="L23" s="39">
        <v>100</v>
      </c>
      <c r="M23" s="39">
        <v>100</v>
      </c>
      <c r="N23" s="39"/>
      <c r="O23" s="39"/>
      <c r="P23" s="39"/>
      <c r="Q23" s="45">
        <f t="shared" si="3"/>
        <v>100</v>
      </c>
      <c r="R23" s="48">
        <f t="shared" si="4"/>
        <v>78</v>
      </c>
      <c r="S23" s="5">
        <f t="shared" si="5"/>
        <v>100</v>
      </c>
    </row>
    <row r="24" spans="1:19" ht="15.75" thickBot="1" x14ac:dyDescent="0.3">
      <c r="A24" s="4"/>
      <c r="B24" s="6">
        <v>78</v>
      </c>
      <c r="C24" s="6">
        <v>44</v>
      </c>
      <c r="D24" s="6">
        <v>100</v>
      </c>
      <c r="E24" s="6"/>
      <c r="F24" s="6"/>
      <c r="G24" s="24"/>
      <c r="H24" s="24"/>
      <c r="I24" s="24">
        <v>100</v>
      </c>
      <c r="J24" s="24"/>
      <c r="K24" s="24"/>
      <c r="L24" s="39">
        <v>100</v>
      </c>
      <c r="M24" s="39">
        <v>50</v>
      </c>
      <c r="N24" s="39">
        <v>33</v>
      </c>
      <c r="O24" s="39"/>
      <c r="P24" s="39"/>
      <c r="Q24" s="45">
        <f t="shared" si="3"/>
        <v>74</v>
      </c>
      <c r="R24" s="48">
        <f t="shared" si="4"/>
        <v>100</v>
      </c>
      <c r="S24" s="5">
        <f t="shared" si="5"/>
        <v>61</v>
      </c>
    </row>
    <row r="25" spans="1:19" ht="15.75" thickBot="1" x14ac:dyDescent="0.3">
      <c r="A25" s="4"/>
      <c r="B25" s="6">
        <v>75</v>
      </c>
      <c r="C25" s="6">
        <v>83</v>
      </c>
      <c r="D25" s="6">
        <v>80</v>
      </c>
      <c r="E25" s="6"/>
      <c r="F25" s="6"/>
      <c r="G25" s="24">
        <v>44</v>
      </c>
      <c r="H25" s="24">
        <v>50</v>
      </c>
      <c r="I25" s="24">
        <v>100</v>
      </c>
      <c r="J25" s="24"/>
      <c r="K25" s="24"/>
      <c r="L25" s="39"/>
      <c r="M25" s="39">
        <v>0</v>
      </c>
      <c r="N25" s="39">
        <v>100</v>
      </c>
      <c r="O25" s="39"/>
      <c r="P25" s="39"/>
      <c r="Q25" s="45">
        <f t="shared" si="3"/>
        <v>79.333333333333329</v>
      </c>
      <c r="R25" s="48">
        <f t="shared" si="4"/>
        <v>64.666666666666671</v>
      </c>
      <c r="S25" s="5">
        <f t="shared" si="5"/>
        <v>100</v>
      </c>
    </row>
    <row r="26" spans="1:19" ht="15.75" thickBot="1" x14ac:dyDescent="0.3">
      <c r="A26" s="4"/>
      <c r="B26" s="6">
        <v>100</v>
      </c>
      <c r="C26" s="6">
        <v>100</v>
      </c>
      <c r="D26" s="6">
        <v>100</v>
      </c>
      <c r="E26" s="6"/>
      <c r="F26" s="6"/>
      <c r="G26" s="24">
        <v>100</v>
      </c>
      <c r="H26" s="24"/>
      <c r="I26" s="24"/>
      <c r="J26" s="24"/>
      <c r="K26" s="24"/>
      <c r="L26" s="39">
        <v>100</v>
      </c>
      <c r="M26" s="39"/>
      <c r="N26" s="39"/>
      <c r="O26" s="39"/>
      <c r="P26" s="39"/>
      <c r="Q26" s="45">
        <f t="shared" si="3"/>
        <v>100</v>
      </c>
      <c r="R26" s="48">
        <f t="shared" si="4"/>
        <v>100</v>
      </c>
      <c r="S26" s="5">
        <f t="shared" si="5"/>
        <v>100</v>
      </c>
    </row>
    <row r="27" spans="1:19" ht="15.75" thickBot="1" x14ac:dyDescent="0.3">
      <c r="A27" s="4"/>
      <c r="B27" s="6">
        <v>100</v>
      </c>
      <c r="C27" s="6">
        <v>89</v>
      </c>
      <c r="D27" s="6">
        <v>89</v>
      </c>
      <c r="E27" s="6"/>
      <c r="F27" s="6"/>
      <c r="G27" s="24">
        <v>89</v>
      </c>
      <c r="H27" s="24">
        <v>100</v>
      </c>
      <c r="I27" s="24">
        <v>100</v>
      </c>
      <c r="J27" s="24"/>
      <c r="K27" s="24"/>
      <c r="L27" s="39"/>
      <c r="M27" s="39">
        <v>100</v>
      </c>
      <c r="N27" s="39">
        <v>100</v>
      </c>
      <c r="O27" s="39"/>
      <c r="P27" s="39"/>
      <c r="Q27" s="45">
        <f t="shared" si="3"/>
        <v>92.666666666666671</v>
      </c>
      <c r="R27" s="48">
        <f t="shared" si="4"/>
        <v>96.333333333333329</v>
      </c>
      <c r="S27" s="5">
        <f t="shared" si="5"/>
        <v>100</v>
      </c>
    </row>
    <row r="28" spans="1:19" ht="15.75" thickBot="1" x14ac:dyDescent="0.3">
      <c r="A28" s="4"/>
      <c r="B28" s="6">
        <v>100</v>
      </c>
      <c r="C28" s="6">
        <v>100</v>
      </c>
      <c r="D28" s="6">
        <v>100</v>
      </c>
      <c r="E28" s="6"/>
      <c r="F28" s="6"/>
      <c r="G28" s="24">
        <v>100</v>
      </c>
      <c r="H28" s="24">
        <v>100</v>
      </c>
      <c r="I28" s="24">
        <v>100</v>
      </c>
      <c r="J28" s="24"/>
      <c r="K28" s="24"/>
      <c r="L28" s="39">
        <v>100</v>
      </c>
      <c r="M28" s="39">
        <v>89</v>
      </c>
      <c r="N28" s="39">
        <v>89</v>
      </c>
      <c r="O28" s="39"/>
      <c r="P28" s="39"/>
      <c r="Q28" s="45">
        <f t="shared" si="3"/>
        <v>100</v>
      </c>
      <c r="R28" s="48">
        <f t="shared" si="4"/>
        <v>100</v>
      </c>
      <c r="S28" s="5">
        <f t="shared" si="5"/>
        <v>92.666666666666671</v>
      </c>
    </row>
    <row r="29" spans="1:19" ht="15.75" thickBot="1" x14ac:dyDescent="0.3">
      <c r="A29" s="4"/>
      <c r="B29" s="6">
        <v>100</v>
      </c>
      <c r="C29" s="6">
        <v>100</v>
      </c>
      <c r="D29" s="6"/>
      <c r="E29" s="6"/>
      <c r="F29" s="6"/>
      <c r="G29" s="24">
        <v>100</v>
      </c>
      <c r="H29" s="24">
        <v>100</v>
      </c>
      <c r="I29" s="24"/>
      <c r="J29" s="24"/>
      <c r="K29" s="24"/>
      <c r="L29" s="39">
        <v>100</v>
      </c>
      <c r="M29" s="39">
        <v>89</v>
      </c>
      <c r="N29" s="39"/>
      <c r="O29" s="39"/>
      <c r="P29" s="39"/>
      <c r="Q29" s="45">
        <f t="shared" si="3"/>
        <v>100</v>
      </c>
      <c r="R29" s="48">
        <f t="shared" si="4"/>
        <v>100</v>
      </c>
      <c r="S29" s="5">
        <f t="shared" si="5"/>
        <v>94.5</v>
      </c>
    </row>
    <row r="30" spans="1:19" ht="15.75" thickBot="1" x14ac:dyDescent="0.3">
      <c r="A30" s="4"/>
      <c r="B30" s="6">
        <v>100</v>
      </c>
      <c r="C30" s="6">
        <v>100</v>
      </c>
      <c r="D30" s="6">
        <v>100</v>
      </c>
      <c r="E30" s="6"/>
      <c r="F30" s="6"/>
      <c r="G30" s="24">
        <v>100</v>
      </c>
      <c r="H30" s="24">
        <v>100</v>
      </c>
      <c r="I30" s="24">
        <v>80</v>
      </c>
      <c r="J30" s="24"/>
      <c r="K30" s="24"/>
      <c r="L30" s="39">
        <v>100</v>
      </c>
      <c r="M30" s="39">
        <v>100</v>
      </c>
      <c r="N30" s="39">
        <v>100</v>
      </c>
      <c r="O30" s="39"/>
      <c r="P30" s="39"/>
      <c r="Q30" s="45">
        <f t="shared" si="3"/>
        <v>100</v>
      </c>
      <c r="R30" s="48">
        <f t="shared" si="4"/>
        <v>93.333333333333329</v>
      </c>
      <c r="S30" s="5">
        <f t="shared" si="5"/>
        <v>100</v>
      </c>
    </row>
    <row r="31" spans="1:19" ht="15.75" thickBot="1" x14ac:dyDescent="0.3">
      <c r="A31" s="4"/>
      <c r="B31" s="6">
        <v>100</v>
      </c>
      <c r="C31" s="6">
        <v>50</v>
      </c>
      <c r="D31" s="6">
        <v>33</v>
      </c>
      <c r="E31" s="6"/>
      <c r="F31" s="6"/>
      <c r="G31" s="24">
        <v>100</v>
      </c>
      <c r="H31" s="24">
        <v>100</v>
      </c>
      <c r="I31" s="24">
        <v>67</v>
      </c>
      <c r="J31" s="24"/>
      <c r="K31" s="24"/>
      <c r="L31" s="39">
        <v>100</v>
      </c>
      <c r="M31" s="39"/>
      <c r="N31" s="39">
        <v>100</v>
      </c>
      <c r="O31" s="39"/>
      <c r="P31" s="39"/>
      <c r="Q31" s="45">
        <f t="shared" si="3"/>
        <v>61</v>
      </c>
      <c r="R31" s="48">
        <f t="shared" si="4"/>
        <v>89</v>
      </c>
      <c r="S31" s="5">
        <f t="shared" si="5"/>
        <v>100</v>
      </c>
    </row>
    <row r="32" spans="1:19" ht="15.75" thickBot="1" x14ac:dyDescent="0.3">
      <c r="A32" s="4"/>
      <c r="B32" s="6">
        <v>100</v>
      </c>
      <c r="C32" s="6">
        <v>100</v>
      </c>
      <c r="D32" s="6">
        <v>100</v>
      </c>
      <c r="E32" s="6"/>
      <c r="F32" s="6"/>
      <c r="G32" s="24">
        <v>100</v>
      </c>
      <c r="H32" s="24">
        <v>100</v>
      </c>
      <c r="I32" s="24">
        <v>100</v>
      </c>
      <c r="J32" s="24"/>
      <c r="K32" s="24"/>
      <c r="L32" s="39">
        <v>100</v>
      </c>
      <c r="M32" s="39">
        <v>100</v>
      </c>
      <c r="N32" s="39">
        <v>100</v>
      </c>
      <c r="O32" s="39"/>
      <c r="P32" s="39"/>
      <c r="Q32" s="45">
        <f t="shared" si="3"/>
        <v>100</v>
      </c>
      <c r="R32" s="48">
        <f t="shared" si="4"/>
        <v>100</v>
      </c>
      <c r="S32" s="5">
        <f t="shared" si="5"/>
        <v>100</v>
      </c>
    </row>
    <row r="33" spans="1:19" ht="15.75" thickBot="1" x14ac:dyDescent="0.3">
      <c r="A33" s="4"/>
      <c r="B33" s="6">
        <v>100</v>
      </c>
      <c r="C33" s="6">
        <v>100</v>
      </c>
      <c r="D33" s="6">
        <v>100</v>
      </c>
      <c r="E33" s="6"/>
      <c r="F33" s="6"/>
      <c r="G33" s="24"/>
      <c r="H33" s="24">
        <v>100</v>
      </c>
      <c r="I33" s="24"/>
      <c r="J33" s="24"/>
      <c r="K33" s="24"/>
      <c r="L33" s="39">
        <v>100</v>
      </c>
      <c r="M33" s="39">
        <v>100</v>
      </c>
      <c r="N33" s="39"/>
      <c r="O33" s="39"/>
      <c r="P33" s="39"/>
      <c r="Q33" s="45">
        <f t="shared" si="3"/>
        <v>100</v>
      </c>
      <c r="R33" s="48">
        <f t="shared" si="4"/>
        <v>100</v>
      </c>
      <c r="S33" s="5">
        <f t="shared" si="5"/>
        <v>100</v>
      </c>
    </row>
    <row r="34" spans="1:19" ht="15.75" thickBot="1" x14ac:dyDescent="0.3">
      <c r="A34" s="4"/>
      <c r="B34" s="6"/>
      <c r="C34" s="6">
        <v>100</v>
      </c>
      <c r="D34" s="6"/>
      <c r="E34" s="6"/>
      <c r="F34" s="6"/>
      <c r="G34" s="24"/>
      <c r="H34" s="24"/>
      <c r="I34" s="24"/>
      <c r="J34" s="24"/>
      <c r="K34" s="24"/>
      <c r="L34" s="39"/>
      <c r="M34" s="39"/>
      <c r="N34" s="39"/>
      <c r="O34" s="39"/>
      <c r="P34" s="39"/>
      <c r="Q34" s="45">
        <f t="shared" si="3"/>
        <v>100</v>
      </c>
      <c r="R34" s="48" t="e">
        <f t="shared" si="4"/>
        <v>#DIV/0!</v>
      </c>
      <c r="S34" s="5" t="e">
        <f t="shared" si="5"/>
        <v>#DIV/0!</v>
      </c>
    </row>
    <row r="35" spans="1:19" ht="15.75" thickBot="1" x14ac:dyDescent="0.3">
      <c r="A35" s="4"/>
      <c r="B35" s="6">
        <v>60</v>
      </c>
      <c r="C35" s="6">
        <v>100</v>
      </c>
      <c r="D35" s="6">
        <v>100</v>
      </c>
      <c r="E35" s="6"/>
      <c r="F35" s="6"/>
      <c r="G35" s="24">
        <v>100</v>
      </c>
      <c r="H35" s="24"/>
      <c r="I35" s="24"/>
      <c r="J35" s="24"/>
      <c r="K35" s="24"/>
      <c r="L35" s="39">
        <v>100</v>
      </c>
      <c r="M35" s="39"/>
      <c r="N35" s="39"/>
      <c r="O35" s="39"/>
      <c r="P35" s="39"/>
      <c r="Q35" s="45">
        <f t="shared" si="3"/>
        <v>86.666666666666671</v>
      </c>
      <c r="R35" s="48">
        <f t="shared" si="4"/>
        <v>100</v>
      </c>
      <c r="S35" s="5">
        <f t="shared" si="5"/>
        <v>100</v>
      </c>
    </row>
    <row r="36" spans="1:19" ht="15.75" thickBot="1" x14ac:dyDescent="0.3">
      <c r="A36" s="4"/>
      <c r="B36" s="6">
        <v>100</v>
      </c>
      <c r="C36" s="6">
        <v>100</v>
      </c>
      <c r="D36" s="6"/>
      <c r="E36" s="6"/>
      <c r="F36" s="6"/>
      <c r="G36" s="24">
        <v>100</v>
      </c>
      <c r="H36" s="24"/>
      <c r="I36" s="24"/>
      <c r="J36" s="24"/>
      <c r="K36" s="24"/>
      <c r="L36" s="39"/>
      <c r="M36" s="39"/>
      <c r="N36" s="39"/>
      <c r="O36" s="39"/>
      <c r="P36" s="39"/>
      <c r="Q36" s="45">
        <f t="shared" si="3"/>
        <v>100</v>
      </c>
      <c r="R36" s="48">
        <f t="shared" si="4"/>
        <v>100</v>
      </c>
      <c r="S36" s="5" t="e">
        <f t="shared" si="5"/>
        <v>#DIV/0!</v>
      </c>
    </row>
    <row r="37" spans="1:19" ht="15.75" thickBot="1" x14ac:dyDescent="0.3">
      <c r="A37" s="4"/>
      <c r="B37" s="6">
        <v>67</v>
      </c>
      <c r="C37" s="6">
        <v>100</v>
      </c>
      <c r="D37" s="6">
        <v>100</v>
      </c>
      <c r="E37" s="6"/>
      <c r="F37" s="6"/>
      <c r="G37" s="24">
        <v>100</v>
      </c>
      <c r="H37" s="24">
        <v>100</v>
      </c>
      <c r="I37" s="24">
        <v>100</v>
      </c>
      <c r="J37" s="24"/>
      <c r="K37" s="24"/>
      <c r="L37" s="39">
        <v>100</v>
      </c>
      <c r="M37" s="39">
        <v>56</v>
      </c>
      <c r="N37" s="39">
        <v>100</v>
      </c>
      <c r="O37" s="39"/>
      <c r="P37" s="39"/>
      <c r="Q37" s="45">
        <f t="shared" si="3"/>
        <v>89</v>
      </c>
      <c r="R37" s="48">
        <f t="shared" si="4"/>
        <v>100</v>
      </c>
      <c r="S37" s="5">
        <f t="shared" si="5"/>
        <v>85.333333333333329</v>
      </c>
    </row>
    <row r="38" spans="1:19" ht="15.75" thickBot="1" x14ac:dyDescent="0.3">
      <c r="A38" s="4"/>
      <c r="B38" s="6"/>
      <c r="C38" s="6">
        <v>100</v>
      </c>
      <c r="D38" s="6">
        <v>67</v>
      </c>
      <c r="E38" s="6"/>
      <c r="F38" s="6"/>
      <c r="G38" s="24"/>
      <c r="H38" s="24">
        <v>100</v>
      </c>
      <c r="I38" s="24">
        <v>67</v>
      </c>
      <c r="J38" s="24"/>
      <c r="K38" s="24"/>
      <c r="L38" s="39"/>
      <c r="M38" s="39">
        <v>100</v>
      </c>
      <c r="N38" s="39">
        <v>100</v>
      </c>
      <c r="O38" s="39"/>
      <c r="P38" s="39"/>
      <c r="Q38" s="45">
        <f t="shared" si="3"/>
        <v>83.5</v>
      </c>
      <c r="R38" s="48">
        <f t="shared" si="4"/>
        <v>83.5</v>
      </c>
      <c r="S38" s="5">
        <f t="shared" si="5"/>
        <v>100</v>
      </c>
    </row>
    <row r="39" spans="1:19" ht="15.75" thickBot="1" x14ac:dyDescent="0.3">
      <c r="A39" s="4"/>
      <c r="B39" s="6"/>
      <c r="C39" s="6">
        <v>100</v>
      </c>
      <c r="D39" s="6">
        <v>75</v>
      </c>
      <c r="E39" s="6"/>
      <c r="F39" s="6"/>
      <c r="G39" s="24"/>
      <c r="H39" s="24">
        <v>100</v>
      </c>
      <c r="I39" s="24"/>
      <c r="J39" s="24"/>
      <c r="K39" s="24"/>
      <c r="L39" s="39"/>
      <c r="M39" s="39">
        <v>100</v>
      </c>
      <c r="N39" s="39"/>
      <c r="O39" s="39"/>
      <c r="P39" s="39"/>
      <c r="Q39" s="45">
        <f t="shared" si="3"/>
        <v>87.5</v>
      </c>
      <c r="R39" s="48">
        <f t="shared" si="4"/>
        <v>100</v>
      </c>
      <c r="S39" s="5">
        <f t="shared" si="5"/>
        <v>100</v>
      </c>
    </row>
    <row r="40" spans="1:19" ht="15.75" thickBot="1" x14ac:dyDescent="0.3">
      <c r="A40" s="4"/>
      <c r="B40" s="6">
        <v>100</v>
      </c>
      <c r="C40" s="6">
        <v>100</v>
      </c>
      <c r="D40" s="6">
        <v>100</v>
      </c>
      <c r="E40" s="6"/>
      <c r="F40" s="6"/>
      <c r="G40" s="24"/>
      <c r="H40" s="24"/>
      <c r="I40" s="24">
        <v>100</v>
      </c>
      <c r="J40" s="24"/>
      <c r="K40" s="24"/>
      <c r="L40" s="39">
        <v>100</v>
      </c>
      <c r="M40" s="39">
        <v>100</v>
      </c>
      <c r="N40" s="39">
        <v>100</v>
      </c>
      <c r="O40" s="39"/>
      <c r="P40" s="39"/>
      <c r="Q40" s="45">
        <f t="shared" si="3"/>
        <v>100</v>
      </c>
      <c r="R40" s="48">
        <f t="shared" si="4"/>
        <v>100</v>
      </c>
      <c r="S40" s="5">
        <f t="shared" si="5"/>
        <v>100</v>
      </c>
    </row>
    <row r="41" spans="1:19" ht="15.75" thickBot="1" x14ac:dyDescent="0.3">
      <c r="A41" s="4"/>
      <c r="B41" s="6">
        <v>100</v>
      </c>
      <c r="C41" s="6">
        <v>100</v>
      </c>
      <c r="D41" s="6">
        <v>89</v>
      </c>
      <c r="E41" s="6"/>
      <c r="F41" s="6"/>
      <c r="G41" s="24"/>
      <c r="H41" s="24">
        <v>100</v>
      </c>
      <c r="I41" s="24">
        <v>78</v>
      </c>
      <c r="J41" s="24"/>
      <c r="K41" s="24"/>
      <c r="L41" s="39">
        <v>100</v>
      </c>
      <c r="M41" s="39">
        <v>100</v>
      </c>
      <c r="N41" s="39">
        <v>83</v>
      </c>
      <c r="O41" s="39"/>
      <c r="P41" s="39"/>
      <c r="Q41" s="45">
        <f t="shared" si="3"/>
        <v>96.333333333333329</v>
      </c>
      <c r="R41" s="48">
        <f t="shared" si="4"/>
        <v>89</v>
      </c>
      <c r="S41" s="5">
        <f t="shared" si="5"/>
        <v>94.333333333333329</v>
      </c>
    </row>
    <row r="42" spans="1:19" ht="15.75" thickBot="1" x14ac:dyDescent="0.3">
      <c r="A42" s="7"/>
      <c r="B42" s="17">
        <v>100</v>
      </c>
      <c r="C42" s="17">
        <v>83</v>
      </c>
      <c r="D42" s="17">
        <v>100</v>
      </c>
      <c r="E42" s="17"/>
      <c r="F42" s="17"/>
      <c r="G42" s="25"/>
      <c r="H42" s="25">
        <v>100</v>
      </c>
      <c r="I42" s="25">
        <v>100</v>
      </c>
      <c r="J42" s="25"/>
      <c r="K42" s="25"/>
      <c r="L42" s="40">
        <v>100</v>
      </c>
      <c r="M42" s="40"/>
      <c r="N42" s="40">
        <v>33</v>
      </c>
      <c r="O42" s="40"/>
      <c r="P42" s="40"/>
      <c r="Q42" s="45">
        <f t="shared" si="3"/>
        <v>94.333333333333329</v>
      </c>
      <c r="R42" s="48">
        <f t="shared" si="4"/>
        <v>100</v>
      </c>
      <c r="S42" s="5">
        <f t="shared" si="5"/>
        <v>66.5</v>
      </c>
    </row>
    <row r="43" spans="1:19" ht="16.5" thickBot="1" x14ac:dyDescent="0.3">
      <c r="A43" s="67" t="s">
        <v>13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9"/>
    </row>
    <row r="44" spans="1:19" ht="15.75" thickBot="1" x14ac:dyDescent="0.3">
      <c r="A44" s="4"/>
      <c r="B44" s="6">
        <v>100</v>
      </c>
      <c r="C44" s="6">
        <v>100</v>
      </c>
      <c r="D44" s="6"/>
      <c r="E44" s="6"/>
      <c r="F44" s="6"/>
      <c r="G44" s="24"/>
      <c r="H44" s="24"/>
      <c r="I44" s="24"/>
      <c r="J44" s="24"/>
      <c r="K44" s="24"/>
      <c r="L44" s="39">
        <v>100</v>
      </c>
      <c r="M44" s="39">
        <v>100</v>
      </c>
      <c r="N44" s="39"/>
      <c r="O44" s="39"/>
      <c r="P44" s="39"/>
      <c r="Q44" s="44">
        <f>SUM(B44:F44)/COUNTIF(B44:F44,"&gt;-1")</f>
        <v>100</v>
      </c>
      <c r="R44" s="47" t="e">
        <f>SUM(G44:K44)/COUNTIF(G44:K44,"&gt;-1")</f>
        <v>#DIV/0!</v>
      </c>
      <c r="S44" s="2">
        <f>SUM(L44:P44)/COUNTIF(L44:P44,"&gt;-1")</f>
        <v>100</v>
      </c>
    </row>
    <row r="45" spans="1:19" ht="15.75" thickBot="1" x14ac:dyDescent="0.3">
      <c r="A45" s="4"/>
      <c r="B45" s="6">
        <v>100</v>
      </c>
      <c r="C45" s="6">
        <v>100</v>
      </c>
      <c r="D45" s="6"/>
      <c r="E45" s="6"/>
      <c r="F45" s="6"/>
      <c r="G45" s="24">
        <v>100</v>
      </c>
      <c r="H45" s="24">
        <v>100</v>
      </c>
      <c r="I45" s="24"/>
      <c r="J45" s="24"/>
      <c r="K45" s="24"/>
      <c r="L45" s="39"/>
      <c r="M45" s="39"/>
      <c r="N45" s="39"/>
      <c r="O45" s="39"/>
      <c r="P45" s="39"/>
      <c r="Q45" s="44">
        <f t="shared" ref="Q45:Q54" si="6">SUM(B45:F45)/COUNTIF(B45:F45,"&gt;-1")</f>
        <v>100</v>
      </c>
      <c r="R45" s="47">
        <f t="shared" ref="R45:R54" si="7">SUM(G45:K45)/COUNTIF(G45:K45,"&gt;-1")</f>
        <v>100</v>
      </c>
      <c r="S45" s="2" t="e">
        <f t="shared" ref="S45:S54" si="8">SUM(L45:P45)/COUNTIF(L45:P45,"&gt;-1")</f>
        <v>#DIV/0!</v>
      </c>
    </row>
    <row r="46" spans="1:19" ht="15.75" thickBot="1" x14ac:dyDescent="0.3">
      <c r="A46" s="4"/>
      <c r="B46" s="6">
        <v>100</v>
      </c>
      <c r="C46" s="6">
        <v>100</v>
      </c>
      <c r="D46" s="6"/>
      <c r="E46" s="6"/>
      <c r="F46" s="6"/>
      <c r="G46" s="24"/>
      <c r="H46" s="24">
        <v>100</v>
      </c>
      <c r="I46" s="24"/>
      <c r="J46" s="24"/>
      <c r="K46" s="24"/>
      <c r="L46" s="39">
        <v>100</v>
      </c>
      <c r="M46" s="39">
        <v>100</v>
      </c>
      <c r="N46" s="39"/>
      <c r="O46" s="39"/>
      <c r="P46" s="39"/>
      <c r="Q46" s="44">
        <f t="shared" si="6"/>
        <v>100</v>
      </c>
      <c r="R46" s="47">
        <f t="shared" si="7"/>
        <v>100</v>
      </c>
      <c r="S46" s="2">
        <f t="shared" si="8"/>
        <v>100</v>
      </c>
    </row>
    <row r="47" spans="1:19" ht="15.75" thickBot="1" x14ac:dyDescent="0.3">
      <c r="A47" s="4"/>
      <c r="B47" s="6">
        <v>100</v>
      </c>
      <c r="C47" s="6">
        <v>100</v>
      </c>
      <c r="D47" s="6"/>
      <c r="E47" s="6"/>
      <c r="F47" s="6"/>
      <c r="G47" s="24"/>
      <c r="H47" s="24">
        <v>100</v>
      </c>
      <c r="I47" s="24"/>
      <c r="J47" s="24"/>
      <c r="K47" s="24"/>
      <c r="L47" s="39">
        <v>100</v>
      </c>
      <c r="M47" s="39">
        <v>100</v>
      </c>
      <c r="N47" s="39"/>
      <c r="O47" s="39"/>
      <c r="P47" s="39"/>
      <c r="Q47" s="44">
        <f t="shared" si="6"/>
        <v>100</v>
      </c>
      <c r="R47" s="47">
        <f t="shared" si="7"/>
        <v>100</v>
      </c>
      <c r="S47" s="2">
        <f t="shared" si="8"/>
        <v>100</v>
      </c>
    </row>
    <row r="48" spans="1:19" ht="15.75" thickBot="1" x14ac:dyDescent="0.3">
      <c r="A48" s="4"/>
      <c r="B48" s="6">
        <v>100</v>
      </c>
      <c r="C48" s="6">
        <v>100</v>
      </c>
      <c r="D48" s="6"/>
      <c r="E48" s="6"/>
      <c r="F48" s="6"/>
      <c r="G48" s="24">
        <v>100</v>
      </c>
      <c r="H48" s="24">
        <v>100</v>
      </c>
      <c r="I48" s="24"/>
      <c r="J48" s="24"/>
      <c r="K48" s="24"/>
      <c r="L48" s="39">
        <v>100</v>
      </c>
      <c r="M48" s="39">
        <v>100</v>
      </c>
      <c r="N48" s="39"/>
      <c r="O48" s="39"/>
      <c r="P48" s="39"/>
      <c r="Q48" s="44">
        <f t="shared" si="6"/>
        <v>100</v>
      </c>
      <c r="R48" s="47">
        <f t="shared" si="7"/>
        <v>100</v>
      </c>
      <c r="S48" s="2">
        <f t="shared" si="8"/>
        <v>100</v>
      </c>
    </row>
    <row r="49" spans="1:19" ht="15.75" thickBot="1" x14ac:dyDescent="0.3">
      <c r="A49" s="4"/>
      <c r="B49" s="6">
        <v>100</v>
      </c>
      <c r="C49" s="6">
        <v>67</v>
      </c>
      <c r="D49" s="6">
        <v>100</v>
      </c>
      <c r="E49" s="6"/>
      <c r="F49" s="6"/>
      <c r="G49" s="24">
        <v>100</v>
      </c>
      <c r="H49" s="24">
        <v>33</v>
      </c>
      <c r="I49" s="24"/>
      <c r="J49" s="24"/>
      <c r="K49" s="24"/>
      <c r="L49" s="39">
        <v>100</v>
      </c>
      <c r="M49" s="39">
        <v>100</v>
      </c>
      <c r="N49" s="39">
        <v>56</v>
      </c>
      <c r="O49" s="39"/>
      <c r="P49" s="39"/>
      <c r="Q49" s="44">
        <f t="shared" si="6"/>
        <v>89</v>
      </c>
      <c r="R49" s="47">
        <f t="shared" si="7"/>
        <v>66.5</v>
      </c>
      <c r="S49" s="2">
        <f t="shared" si="8"/>
        <v>85.333333333333329</v>
      </c>
    </row>
    <row r="50" spans="1:19" ht="15.75" thickBot="1" x14ac:dyDescent="0.3">
      <c r="A50" s="4"/>
      <c r="B50" s="6"/>
      <c r="C50" s="6">
        <v>100</v>
      </c>
      <c r="D50" s="6"/>
      <c r="E50" s="6"/>
      <c r="F50" s="6"/>
      <c r="G50" s="24"/>
      <c r="H50" s="24"/>
      <c r="I50" s="24">
        <v>100</v>
      </c>
      <c r="J50" s="24"/>
      <c r="K50" s="24"/>
      <c r="L50" s="39">
        <v>100</v>
      </c>
      <c r="M50" s="39">
        <v>100</v>
      </c>
      <c r="N50" s="39">
        <v>100</v>
      </c>
      <c r="O50" s="39"/>
      <c r="P50" s="39"/>
      <c r="Q50" s="44">
        <f t="shared" si="6"/>
        <v>100</v>
      </c>
      <c r="R50" s="47">
        <f t="shared" si="7"/>
        <v>100</v>
      </c>
      <c r="S50" s="2">
        <f t="shared" si="8"/>
        <v>100</v>
      </c>
    </row>
    <row r="51" spans="1:19" ht="15.75" thickBot="1" x14ac:dyDescent="0.3">
      <c r="A51" s="4"/>
      <c r="B51" s="6"/>
      <c r="C51" s="6"/>
      <c r="D51" s="6"/>
      <c r="E51" s="6"/>
      <c r="F51" s="6"/>
      <c r="G51" s="24"/>
      <c r="H51" s="24"/>
      <c r="I51" s="24"/>
      <c r="J51" s="24"/>
      <c r="K51" s="24"/>
      <c r="L51" s="39"/>
      <c r="M51" s="39"/>
      <c r="N51" s="39"/>
      <c r="O51" s="39"/>
      <c r="P51" s="39"/>
      <c r="Q51" s="44" t="e">
        <f t="shared" si="6"/>
        <v>#DIV/0!</v>
      </c>
      <c r="R51" s="47" t="e">
        <f t="shared" si="7"/>
        <v>#DIV/0!</v>
      </c>
      <c r="S51" s="2" t="e">
        <f t="shared" si="8"/>
        <v>#DIV/0!</v>
      </c>
    </row>
    <row r="52" spans="1:19" ht="15.75" thickBot="1" x14ac:dyDescent="0.3">
      <c r="A52" s="4"/>
      <c r="B52" s="6">
        <v>92</v>
      </c>
      <c r="C52" s="6">
        <v>100</v>
      </c>
      <c r="D52" s="6">
        <v>100</v>
      </c>
      <c r="E52" s="6"/>
      <c r="F52" s="6"/>
      <c r="G52" s="24">
        <v>100</v>
      </c>
      <c r="H52" s="24">
        <v>100</v>
      </c>
      <c r="I52" s="24"/>
      <c r="J52" s="24"/>
      <c r="K52" s="24"/>
      <c r="L52" s="39">
        <v>100</v>
      </c>
      <c r="M52" s="39"/>
      <c r="N52" s="39">
        <v>100</v>
      </c>
      <c r="O52" s="39"/>
      <c r="P52" s="39"/>
      <c r="Q52" s="44">
        <f t="shared" si="6"/>
        <v>97.333333333333329</v>
      </c>
      <c r="R52" s="47">
        <f t="shared" si="7"/>
        <v>100</v>
      </c>
      <c r="S52" s="2">
        <f t="shared" si="8"/>
        <v>100</v>
      </c>
    </row>
    <row r="53" spans="1:19" ht="15.75" thickBot="1" x14ac:dyDescent="0.3">
      <c r="A53" s="4"/>
      <c r="B53" s="6">
        <v>92</v>
      </c>
      <c r="C53" s="6">
        <v>86</v>
      </c>
      <c r="D53" s="6"/>
      <c r="E53" s="6"/>
      <c r="F53" s="6"/>
      <c r="G53" s="24">
        <v>100</v>
      </c>
      <c r="H53" s="24"/>
      <c r="I53" s="24"/>
      <c r="J53" s="24"/>
      <c r="K53" s="24"/>
      <c r="L53" s="39">
        <v>100</v>
      </c>
      <c r="M53" s="39">
        <v>89</v>
      </c>
      <c r="N53" s="39"/>
      <c r="O53" s="39"/>
      <c r="P53" s="39"/>
      <c r="Q53" s="44">
        <f t="shared" si="6"/>
        <v>89</v>
      </c>
      <c r="R53" s="47">
        <f t="shared" si="7"/>
        <v>100</v>
      </c>
      <c r="S53" s="2">
        <f t="shared" si="8"/>
        <v>94.5</v>
      </c>
    </row>
    <row r="54" spans="1:19" ht="15.75" thickBot="1" x14ac:dyDescent="0.3">
      <c r="A54" s="4"/>
      <c r="B54" s="6">
        <v>78</v>
      </c>
      <c r="C54" s="6"/>
      <c r="D54" s="6"/>
      <c r="E54" s="6"/>
      <c r="F54" s="6"/>
      <c r="G54" s="24"/>
      <c r="H54" s="24"/>
      <c r="I54" s="24"/>
      <c r="J54" s="24"/>
      <c r="K54" s="24"/>
      <c r="L54" s="39"/>
      <c r="M54" s="39"/>
      <c r="N54" s="39"/>
      <c r="O54" s="39"/>
      <c r="P54" s="39"/>
      <c r="Q54" s="44">
        <f t="shared" si="6"/>
        <v>78</v>
      </c>
      <c r="R54" s="47" t="e">
        <f t="shared" si="7"/>
        <v>#DIV/0!</v>
      </c>
      <c r="S54" s="2" t="e">
        <f t="shared" si="8"/>
        <v>#DIV/0!</v>
      </c>
    </row>
    <row r="55" spans="1:19" x14ac:dyDescent="0.25">
      <c r="A55" s="11"/>
      <c r="B55" s="10"/>
      <c r="C55" s="41"/>
      <c r="D55" s="41"/>
      <c r="E55" s="41"/>
      <c r="F55" s="10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3"/>
      <c r="R55" s="43"/>
      <c r="S55" s="43"/>
    </row>
    <row r="56" spans="1:19" x14ac:dyDescent="0.25">
      <c r="A56" s="11"/>
      <c r="B56" s="13"/>
      <c r="C56" s="42"/>
      <c r="D56" s="42"/>
      <c r="E56" s="42"/>
      <c r="F56" s="13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3"/>
      <c r="R56" s="43"/>
      <c r="S56" s="43"/>
    </row>
    <row r="57" spans="1:19" x14ac:dyDescent="0.25">
      <c r="Q57" s="43"/>
      <c r="R57" s="43"/>
      <c r="S57" s="43"/>
    </row>
    <row r="58" spans="1:19" x14ac:dyDescent="0.25">
      <c r="A58" s="97" t="s">
        <v>26</v>
      </c>
      <c r="B58" s="97"/>
      <c r="C58" s="97"/>
      <c r="D58" s="97"/>
      <c r="E58" s="97"/>
      <c r="F58" s="97"/>
      <c r="G58" s="97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43"/>
      <c r="S58" s="43"/>
    </row>
    <row r="59" spans="1:19" x14ac:dyDescent="0.25">
      <c r="A59" s="11"/>
      <c r="B59" s="11"/>
      <c r="C59" s="51"/>
      <c r="D59" s="51"/>
      <c r="E59" s="51"/>
      <c r="F59" s="11"/>
      <c r="G59" s="51"/>
      <c r="Q59" s="43"/>
      <c r="R59" s="43"/>
      <c r="S59" s="43"/>
    </row>
    <row r="60" spans="1:19" x14ac:dyDescent="0.25">
      <c r="A60" s="52" t="s">
        <v>25</v>
      </c>
      <c r="B60" s="52" t="s">
        <v>30</v>
      </c>
      <c r="C60" s="52" t="s">
        <v>31</v>
      </c>
      <c r="D60" s="52" t="s">
        <v>32</v>
      </c>
      <c r="E60" s="52" t="s">
        <v>33</v>
      </c>
      <c r="F60" s="52" t="s">
        <v>34</v>
      </c>
      <c r="G60" s="52" t="s">
        <v>25</v>
      </c>
      <c r="Q60" s="43"/>
      <c r="R60" s="43"/>
      <c r="S60" s="43"/>
    </row>
    <row r="61" spans="1:19" x14ac:dyDescent="0.25">
      <c r="A61" s="53" t="s">
        <v>18</v>
      </c>
      <c r="B61" s="54">
        <f>SUM(B4:B54)/COUNTIF(B4:B54,"&gt;-1")</f>
        <v>95.558139534883722</v>
      </c>
      <c r="C61" s="54">
        <f t="shared" ref="C61:F61" si="9">SUM(C4:C54)/COUNTIF(C4:C54,"&gt;-1")</f>
        <v>95</v>
      </c>
      <c r="D61" s="54">
        <f t="shared" si="9"/>
        <v>92.58064516129032</v>
      </c>
      <c r="E61" s="54" t="e">
        <f t="shared" si="9"/>
        <v>#DIV/0!</v>
      </c>
      <c r="F61" s="54" t="e">
        <f t="shared" si="9"/>
        <v>#DIV/0!</v>
      </c>
      <c r="G61" s="55" t="e">
        <f>SUM(B61:F61)/COUNTIF(B61:F61,"&gt;0")</f>
        <v>#DIV/0!</v>
      </c>
      <c r="Q61" s="43"/>
      <c r="R61" s="43"/>
      <c r="S61" s="43"/>
    </row>
    <row r="62" spans="1:19" x14ac:dyDescent="0.25">
      <c r="A62" s="53" t="s">
        <v>19</v>
      </c>
      <c r="B62" s="54">
        <f>SUM(G5:G55)/COUNTIF(G5:G55,"&gt;-1")</f>
        <v>93.65517241379311</v>
      </c>
      <c r="C62" s="54">
        <f t="shared" ref="C62:F62" si="10">SUM(H5:H55)/COUNTIF(H5:H55,"&gt;-1")</f>
        <v>95.161290322580641</v>
      </c>
      <c r="D62" s="54">
        <f t="shared" si="10"/>
        <v>89.764705882352942</v>
      </c>
      <c r="E62" s="54" t="e">
        <f t="shared" si="10"/>
        <v>#DIV/0!</v>
      </c>
      <c r="F62" s="54" t="e">
        <f t="shared" si="10"/>
        <v>#DIV/0!</v>
      </c>
      <c r="G62" s="55" t="e">
        <f>SUM(B62:F62)/COUNTIF(B62:F62,"&gt;0")</f>
        <v>#DIV/0!</v>
      </c>
      <c r="Q62" s="43"/>
      <c r="R62" s="43"/>
      <c r="S62" s="43"/>
    </row>
    <row r="63" spans="1:19" x14ac:dyDescent="0.25">
      <c r="A63" s="53" t="s">
        <v>5</v>
      </c>
      <c r="B63" s="54">
        <f>SUM(L6:L56)/COUNTIF(L6:L56,"&gt;-1")</f>
        <v>97.838709677419359</v>
      </c>
      <c r="C63" s="54">
        <f t="shared" ref="C63:F63" si="11">SUM(M6:M56)/COUNTIF(M6:M56,"&gt;-1")</f>
        <v>90.3125</v>
      </c>
      <c r="D63" s="54">
        <f t="shared" si="11"/>
        <v>90.63636363636364</v>
      </c>
      <c r="E63" s="54" t="e">
        <f t="shared" si="11"/>
        <v>#DIV/0!</v>
      </c>
      <c r="F63" s="54" t="e">
        <f t="shared" si="11"/>
        <v>#DIV/0!</v>
      </c>
      <c r="G63" s="55" t="e">
        <f>SUM(B63:F63)/COUNTIF(B63:F63,"&gt;0")</f>
        <v>#DIV/0!</v>
      </c>
      <c r="Q63" s="43"/>
      <c r="R63" s="43"/>
      <c r="S63" s="43"/>
    </row>
    <row r="64" spans="1:19" x14ac:dyDescent="0.25">
      <c r="A64" s="53" t="s">
        <v>25</v>
      </c>
      <c r="B64" s="54">
        <f>SUM(B61:B63)/3</f>
        <v>95.684007208698745</v>
      </c>
      <c r="C64" s="54">
        <f t="shared" ref="C64:G64" si="12">SUM(C61:C63)/3</f>
        <v>93.491263440860209</v>
      </c>
      <c r="D64" s="54">
        <f t="shared" si="12"/>
        <v>90.993904893335639</v>
      </c>
      <c r="E64" s="54" t="e">
        <f t="shared" si="12"/>
        <v>#DIV/0!</v>
      </c>
      <c r="F64" s="54" t="e">
        <f t="shared" si="12"/>
        <v>#DIV/0!</v>
      </c>
      <c r="G64" s="54" t="e">
        <f t="shared" si="12"/>
        <v>#DIV/0!</v>
      </c>
      <c r="Q64" s="43"/>
      <c r="R64" s="43"/>
      <c r="S64" s="43"/>
    </row>
    <row r="65" spans="1:19" x14ac:dyDescent="0.25">
      <c r="A65" s="11"/>
      <c r="B65" s="11"/>
      <c r="C65" s="51"/>
      <c r="D65" s="51"/>
      <c r="E65" s="51"/>
      <c r="F65" s="11"/>
      <c r="G65" s="51"/>
      <c r="Q65" s="43"/>
      <c r="R65" s="43"/>
      <c r="S65" s="43"/>
    </row>
    <row r="66" spans="1:19" x14ac:dyDescent="0.25">
      <c r="A66" s="52" t="s">
        <v>27</v>
      </c>
      <c r="B66" s="52" t="s">
        <v>30</v>
      </c>
      <c r="C66" s="52" t="s">
        <v>31</v>
      </c>
      <c r="D66" s="52" t="s">
        <v>32</v>
      </c>
      <c r="E66" s="52" t="s">
        <v>33</v>
      </c>
      <c r="F66" s="52" t="s">
        <v>34</v>
      </c>
      <c r="G66" s="52" t="s">
        <v>25</v>
      </c>
      <c r="Q66" s="43"/>
      <c r="R66" s="43"/>
      <c r="S66" s="43"/>
    </row>
    <row r="67" spans="1:19" x14ac:dyDescent="0.25">
      <c r="A67" s="53" t="s">
        <v>18</v>
      </c>
      <c r="B67" s="54">
        <f>SUM(B4:B15)/COUNTIF(B4:B15,"&gt;-1")</f>
        <v>100</v>
      </c>
      <c r="C67" s="54">
        <f t="shared" ref="C67:F67" si="13">SUM(C4:C15)/COUNTIF(C4:C15,"&gt;-1")</f>
        <v>98.272727272727266</v>
      </c>
      <c r="D67" s="54">
        <f t="shared" si="13"/>
        <v>95.625</v>
      </c>
      <c r="E67" s="54" t="e">
        <f t="shared" si="13"/>
        <v>#DIV/0!</v>
      </c>
      <c r="F67" s="54" t="e">
        <f t="shared" si="13"/>
        <v>#DIV/0!</v>
      </c>
      <c r="G67" s="55" t="e">
        <f>SUM(B67:F67)/COUNTIF(B67:F67,"&gt;0")</f>
        <v>#DIV/0!</v>
      </c>
      <c r="Q67" s="43"/>
      <c r="R67" s="43"/>
      <c r="S67" s="43"/>
    </row>
    <row r="68" spans="1:19" x14ac:dyDescent="0.25">
      <c r="A68" s="53" t="s">
        <v>19</v>
      </c>
      <c r="B68" s="54">
        <f>SUM(G4:G15)/COUNTIF(G4:G15,"&gt;-1")</f>
        <v>89.5</v>
      </c>
      <c r="C68" s="54">
        <f t="shared" ref="C68:F68" si="14">SUM(H4:H15)/COUNTIF(H4:H15,"&gt;-1")</f>
        <v>94.5</v>
      </c>
      <c r="D68" s="54">
        <f t="shared" si="14"/>
        <v>83.5</v>
      </c>
      <c r="E68" s="54" t="e">
        <f t="shared" si="14"/>
        <v>#DIV/0!</v>
      </c>
      <c r="F68" s="54" t="e">
        <f t="shared" si="14"/>
        <v>#DIV/0!</v>
      </c>
      <c r="G68" s="55" t="e">
        <f>SUM(B68:F68)/COUNTIF(B68:F68,"&gt;0")</f>
        <v>#DIV/0!</v>
      </c>
      <c r="Q68" s="43"/>
      <c r="R68" s="43"/>
      <c r="S68" s="43"/>
    </row>
    <row r="69" spans="1:19" x14ac:dyDescent="0.25">
      <c r="A69" s="53" t="s">
        <v>5</v>
      </c>
      <c r="B69" s="54">
        <f>SUM(L4:L15)/COUNTIF(L4:L15,"&gt;-1")</f>
        <v>100</v>
      </c>
      <c r="C69" s="54">
        <f t="shared" ref="C69:F69" si="15">SUM(M4:M15)/COUNTIF(M4:M15,"&gt;-1")</f>
        <v>93.75</v>
      </c>
      <c r="D69" s="54">
        <f t="shared" si="15"/>
        <v>100</v>
      </c>
      <c r="E69" s="54" t="e">
        <f t="shared" si="15"/>
        <v>#DIV/0!</v>
      </c>
      <c r="F69" s="54" t="e">
        <f t="shared" si="15"/>
        <v>#DIV/0!</v>
      </c>
      <c r="G69" s="55" t="e">
        <f>SUM(B69:F69)/COUNTIF(B69:F69,"&gt;0")</f>
        <v>#DIV/0!</v>
      </c>
      <c r="Q69" s="43"/>
      <c r="R69" s="43"/>
      <c r="S69" s="43"/>
    </row>
    <row r="70" spans="1:19" x14ac:dyDescent="0.25">
      <c r="A70" s="53" t="s">
        <v>25</v>
      </c>
      <c r="B70" s="54">
        <f>SUM(B67:B69)/3</f>
        <v>96.5</v>
      </c>
      <c r="C70" s="54">
        <f t="shared" ref="C70:G70" si="16">SUM(C67:C69)/3</f>
        <v>95.507575757575751</v>
      </c>
      <c r="D70" s="54">
        <f t="shared" si="16"/>
        <v>93.041666666666671</v>
      </c>
      <c r="E70" s="54" t="e">
        <f t="shared" si="16"/>
        <v>#DIV/0!</v>
      </c>
      <c r="F70" s="54" t="e">
        <f t="shared" si="16"/>
        <v>#DIV/0!</v>
      </c>
      <c r="G70" s="54" t="e">
        <f t="shared" si="16"/>
        <v>#DIV/0!</v>
      </c>
      <c r="Q70" s="43"/>
      <c r="R70" s="43"/>
      <c r="S70" s="43"/>
    </row>
    <row r="71" spans="1:19" x14ac:dyDescent="0.25">
      <c r="A71" s="11"/>
      <c r="B71" s="11"/>
      <c r="C71" s="51"/>
      <c r="D71" s="51"/>
      <c r="E71" s="51"/>
      <c r="F71" s="11"/>
      <c r="G71" s="51"/>
      <c r="Q71" s="43"/>
      <c r="R71" s="43"/>
      <c r="S71" s="43"/>
    </row>
    <row r="72" spans="1:19" x14ac:dyDescent="0.25">
      <c r="A72" s="52" t="s">
        <v>28</v>
      </c>
      <c r="B72" s="52" t="s">
        <v>30</v>
      </c>
      <c r="C72" s="52" t="s">
        <v>31</v>
      </c>
      <c r="D72" s="52" t="s">
        <v>32</v>
      </c>
      <c r="E72" s="52" t="s">
        <v>33</v>
      </c>
      <c r="F72" s="52" t="s">
        <v>34</v>
      </c>
      <c r="G72" s="52" t="s">
        <v>25</v>
      </c>
      <c r="Q72" s="43"/>
      <c r="R72" s="43"/>
      <c r="S72" s="43"/>
    </row>
    <row r="73" spans="1:19" x14ac:dyDescent="0.25">
      <c r="A73" s="53" t="s">
        <v>18</v>
      </c>
      <c r="B73" s="54">
        <f>SUM(B17:B42)/COUNTIF(B17:B42,"&gt;-1")</f>
        <v>93.347826086956516</v>
      </c>
      <c r="C73" s="54">
        <f t="shared" ref="C73:F73" si="17">SUM(C17:C42)/COUNTIF(C17:C42,"&gt;-1")</f>
        <v>93.692307692307693</v>
      </c>
      <c r="D73" s="54">
        <f t="shared" si="17"/>
        <v>90.714285714285708</v>
      </c>
      <c r="E73" s="54" t="e">
        <f t="shared" si="17"/>
        <v>#DIV/0!</v>
      </c>
      <c r="F73" s="54" t="e">
        <f t="shared" si="17"/>
        <v>#DIV/0!</v>
      </c>
      <c r="G73" s="55" t="e">
        <f>SUM(B73:F73)/COUNTIF(B73:F73,"&gt;0")</f>
        <v>#DIV/0!</v>
      </c>
      <c r="Q73" s="43"/>
      <c r="R73" s="43"/>
      <c r="S73" s="43"/>
    </row>
    <row r="74" spans="1:19" x14ac:dyDescent="0.25">
      <c r="A74" s="53" t="s">
        <v>19</v>
      </c>
      <c r="B74" s="54">
        <f>SUM(G17:G42)/COUNTIF(G17:G42,"&gt;-1")</f>
        <v>93.75</v>
      </c>
      <c r="C74" s="54">
        <f t="shared" ref="C74:F74" si="18">SUM(H17:H42)/COUNTIF(H17:H42,"&gt;-1")</f>
        <v>97.368421052631575</v>
      </c>
      <c r="D74" s="54">
        <f t="shared" si="18"/>
        <v>89.928571428571431</v>
      </c>
      <c r="E74" s="54" t="e">
        <f t="shared" si="18"/>
        <v>#DIV/0!</v>
      </c>
      <c r="F74" s="54" t="e">
        <f t="shared" si="18"/>
        <v>#DIV/0!</v>
      </c>
      <c r="G74" s="55" t="e">
        <f>SUM(B74:F74)/COUNTIF(B74:F74,"&gt;0")</f>
        <v>#DIV/0!</v>
      </c>
      <c r="Q74" s="43"/>
      <c r="R74" s="43"/>
      <c r="S74" s="43"/>
    </row>
    <row r="75" spans="1:19" x14ac:dyDescent="0.25">
      <c r="A75" s="53" t="s">
        <v>5</v>
      </c>
      <c r="B75" s="54">
        <f>SUM(L17:L42)/COUNTIF(L17:L42,"&gt;-1")</f>
        <v>96.473684210526315</v>
      </c>
      <c r="C75" s="54">
        <f t="shared" ref="C75:F75" si="19">SUM(M17:M42)/COUNTIF(M17:M42,"&gt;-1")</f>
        <v>86.166666666666671</v>
      </c>
      <c r="D75" s="54">
        <f t="shared" si="19"/>
        <v>89.2</v>
      </c>
      <c r="E75" s="54" t="e">
        <f t="shared" si="19"/>
        <v>#DIV/0!</v>
      </c>
      <c r="F75" s="54" t="e">
        <f t="shared" si="19"/>
        <v>#DIV/0!</v>
      </c>
      <c r="G75" s="55" t="e">
        <f>SUM(B75:F75)/COUNTIF(B75:F75,"&gt;0")</f>
        <v>#DIV/0!</v>
      </c>
      <c r="Q75" s="43"/>
      <c r="R75" s="43"/>
      <c r="S75" s="43"/>
    </row>
    <row r="76" spans="1:19" x14ac:dyDescent="0.25">
      <c r="A76" s="53" t="s">
        <v>25</v>
      </c>
      <c r="B76" s="54">
        <f>SUM(B73:B75)/3</f>
        <v>94.523836765827596</v>
      </c>
      <c r="C76" s="54">
        <f t="shared" ref="C76:G76" si="20">SUM(C73:C75)/3</f>
        <v>92.409131803868647</v>
      </c>
      <c r="D76" s="54">
        <f t="shared" si="20"/>
        <v>89.947619047619057</v>
      </c>
      <c r="E76" s="54" t="e">
        <f t="shared" si="20"/>
        <v>#DIV/0!</v>
      </c>
      <c r="F76" s="54" t="e">
        <f t="shared" si="20"/>
        <v>#DIV/0!</v>
      </c>
      <c r="G76" s="54" t="e">
        <f t="shared" si="20"/>
        <v>#DIV/0!</v>
      </c>
      <c r="Q76" s="43"/>
      <c r="R76" s="43"/>
      <c r="S76" s="43"/>
    </row>
    <row r="77" spans="1:19" x14ac:dyDescent="0.25">
      <c r="A77" s="11"/>
      <c r="B77" s="11"/>
      <c r="C77" s="51"/>
      <c r="D77" s="51"/>
      <c r="E77" s="51"/>
      <c r="F77" s="11"/>
      <c r="G77" s="51"/>
      <c r="Q77" s="43"/>
      <c r="R77" s="43"/>
      <c r="S77" s="43"/>
    </row>
    <row r="78" spans="1:19" x14ac:dyDescent="0.25">
      <c r="A78" s="52" t="s">
        <v>29</v>
      </c>
      <c r="B78" s="52" t="s">
        <v>30</v>
      </c>
      <c r="C78" s="52" t="s">
        <v>31</v>
      </c>
      <c r="D78" s="52" t="s">
        <v>32</v>
      </c>
      <c r="E78" s="52" t="s">
        <v>33</v>
      </c>
      <c r="F78" s="52" t="s">
        <v>34</v>
      </c>
      <c r="G78" s="52" t="s">
        <v>25</v>
      </c>
      <c r="Q78" s="43"/>
      <c r="R78" s="43"/>
      <c r="S78" s="43"/>
    </row>
    <row r="79" spans="1:19" x14ac:dyDescent="0.25">
      <c r="A79" s="53" t="s">
        <v>18</v>
      </c>
      <c r="B79" s="54">
        <f>SUM(B44:B54)/COUNTIF(B44:B54,"&gt;-1")</f>
        <v>95.777777777777771</v>
      </c>
      <c r="C79" s="54">
        <f t="shared" ref="C79:F79" si="21">SUM(C44:C54)/COUNTIF(C44:C54,"&gt;-1")</f>
        <v>94.777777777777771</v>
      </c>
      <c r="D79" s="54">
        <f t="shared" si="21"/>
        <v>100</v>
      </c>
      <c r="E79" s="54" t="e">
        <f t="shared" si="21"/>
        <v>#DIV/0!</v>
      </c>
      <c r="F79" s="54" t="e">
        <f t="shared" si="21"/>
        <v>#DIV/0!</v>
      </c>
      <c r="G79" s="55" t="e">
        <f>SUM(B79:F79)/COUNTIF(B79:F79,"&gt;0")</f>
        <v>#DIV/0!</v>
      </c>
      <c r="Q79" s="43"/>
      <c r="R79" s="43"/>
      <c r="S79" s="43"/>
    </row>
    <row r="80" spans="1:19" x14ac:dyDescent="0.25">
      <c r="A80" s="53" t="s">
        <v>19</v>
      </c>
      <c r="B80" s="54">
        <f>SUM(G44:G54)/COUNTIF(G44:G54,"&gt;-1")</f>
        <v>100</v>
      </c>
      <c r="C80" s="54">
        <f t="shared" ref="C80:F80" si="22">SUM(H44:H54)/COUNTIF(H44:H54,"&gt;-1")</f>
        <v>88.833333333333329</v>
      </c>
      <c r="D80" s="54">
        <f t="shared" si="22"/>
        <v>100</v>
      </c>
      <c r="E80" s="54" t="e">
        <f t="shared" si="22"/>
        <v>#DIV/0!</v>
      </c>
      <c r="F80" s="54" t="e">
        <f t="shared" si="22"/>
        <v>#DIV/0!</v>
      </c>
      <c r="G80" s="55" t="e">
        <f>SUM(B80:F80)/COUNTIF(B80:F80,"&gt;0")</f>
        <v>#DIV/0!</v>
      </c>
      <c r="Q80" s="43"/>
      <c r="R80" s="43"/>
      <c r="S80" s="43"/>
    </row>
    <row r="81" spans="1:19" x14ac:dyDescent="0.25">
      <c r="A81" s="53" t="s">
        <v>5</v>
      </c>
      <c r="B81" s="54">
        <f>SUM(L44:L54)/COUNTIF(L44:L54,"&gt;-1")</f>
        <v>100</v>
      </c>
      <c r="C81" s="54">
        <f t="shared" ref="C81:F81" si="23">SUM(M44:M54)/COUNTIF(M44:M54,"&gt;-1")</f>
        <v>98.428571428571431</v>
      </c>
      <c r="D81" s="54">
        <f t="shared" si="23"/>
        <v>85.333333333333329</v>
      </c>
      <c r="E81" s="54" t="e">
        <f t="shared" si="23"/>
        <v>#DIV/0!</v>
      </c>
      <c r="F81" s="54" t="e">
        <f t="shared" si="23"/>
        <v>#DIV/0!</v>
      </c>
      <c r="G81" s="55" t="e">
        <f>SUM(B81:F81)/COUNTIF(B81:F81,"&gt;0")</f>
        <v>#DIV/0!</v>
      </c>
      <c r="Q81" s="43"/>
      <c r="R81" s="43"/>
      <c r="S81" s="43"/>
    </row>
    <row r="82" spans="1:19" x14ac:dyDescent="0.25">
      <c r="A82" s="53" t="s">
        <v>25</v>
      </c>
      <c r="B82" s="54">
        <f>SUM(B79:B81)/3</f>
        <v>98.592592592592595</v>
      </c>
      <c r="C82" s="54">
        <f t="shared" ref="C82:G82" si="24">SUM(C79:C81)/3</f>
        <v>94.013227513227505</v>
      </c>
      <c r="D82" s="54">
        <f t="shared" si="24"/>
        <v>95.1111111111111</v>
      </c>
      <c r="E82" s="54" t="e">
        <f t="shared" si="24"/>
        <v>#DIV/0!</v>
      </c>
      <c r="F82" s="54" t="e">
        <f t="shared" si="24"/>
        <v>#DIV/0!</v>
      </c>
      <c r="G82" s="54" t="e">
        <f t="shared" si="24"/>
        <v>#DIV/0!</v>
      </c>
      <c r="Q82" s="43"/>
      <c r="R82" s="43"/>
      <c r="S82" s="43"/>
    </row>
    <row r="83" spans="1:19" x14ac:dyDescent="0.25">
      <c r="Q83" s="43"/>
      <c r="R83" s="43"/>
      <c r="S83" s="43"/>
    </row>
    <row r="84" spans="1:19" x14ac:dyDescent="0.25">
      <c r="Q84" s="43"/>
      <c r="R84" s="43"/>
      <c r="S84" s="43"/>
    </row>
    <row r="85" spans="1:19" x14ac:dyDescent="0.25">
      <c r="Q85" s="43"/>
      <c r="R85" s="43"/>
      <c r="S85" s="43"/>
    </row>
    <row r="86" spans="1:19" x14ac:dyDescent="0.25">
      <c r="Q86" s="43"/>
      <c r="R86" s="43"/>
      <c r="S86" s="43"/>
    </row>
    <row r="87" spans="1:19" x14ac:dyDescent="0.25">
      <c r="Q87" s="43"/>
      <c r="R87" s="43"/>
      <c r="S87" s="43"/>
    </row>
    <row r="88" spans="1:19" x14ac:dyDescent="0.25">
      <c r="Q88" s="43"/>
      <c r="R88" s="43"/>
      <c r="S88" s="43"/>
    </row>
    <row r="89" spans="1:19" x14ac:dyDescent="0.25">
      <c r="Q89" s="43"/>
      <c r="R89" s="43"/>
      <c r="S89" s="43"/>
    </row>
    <row r="90" spans="1:19" x14ac:dyDescent="0.25">
      <c r="Q90" s="43"/>
      <c r="R90" s="43"/>
      <c r="S90" s="43"/>
    </row>
    <row r="91" spans="1:19" x14ac:dyDescent="0.25">
      <c r="Q91" s="43"/>
      <c r="R91" s="43"/>
      <c r="S91" s="43"/>
    </row>
    <row r="92" spans="1:19" x14ac:dyDescent="0.25">
      <c r="Q92" s="43"/>
      <c r="R92" s="43"/>
      <c r="S92" s="43"/>
    </row>
    <row r="93" spans="1:19" x14ac:dyDescent="0.25">
      <c r="Q93" s="43"/>
      <c r="R93" s="43"/>
      <c r="S93" s="43"/>
    </row>
    <row r="94" spans="1:19" x14ac:dyDescent="0.25">
      <c r="Q94" s="43"/>
      <c r="R94" s="43"/>
      <c r="S94" s="43"/>
    </row>
    <row r="95" spans="1:19" x14ac:dyDescent="0.25">
      <c r="Q95" s="43"/>
      <c r="R95" s="43"/>
      <c r="S95" s="43"/>
    </row>
    <row r="96" spans="1:19" x14ac:dyDescent="0.25">
      <c r="Q96" s="43"/>
      <c r="R96" s="43"/>
      <c r="S96" s="43"/>
    </row>
    <row r="97" spans="17:19" x14ac:dyDescent="0.25">
      <c r="Q97" s="43"/>
      <c r="R97" s="43"/>
      <c r="S97" s="43"/>
    </row>
    <row r="98" spans="17:19" x14ac:dyDescent="0.25">
      <c r="Q98" s="43"/>
      <c r="R98" s="43"/>
      <c r="S98" s="43"/>
    </row>
    <row r="99" spans="17:19" x14ac:dyDescent="0.25">
      <c r="Q99" s="43"/>
      <c r="R99" s="43"/>
      <c r="S99" s="43"/>
    </row>
    <row r="100" spans="17:19" x14ac:dyDescent="0.25">
      <c r="Q100" s="43"/>
      <c r="R100" s="43"/>
      <c r="S100" s="43"/>
    </row>
    <row r="101" spans="17:19" x14ac:dyDescent="0.25">
      <c r="Q101" s="43"/>
      <c r="R101" s="43"/>
      <c r="S101" s="43"/>
    </row>
    <row r="102" spans="17:19" x14ac:dyDescent="0.25">
      <c r="Q102" s="43"/>
      <c r="R102" s="43"/>
      <c r="S102" s="43"/>
    </row>
    <row r="103" spans="17:19" x14ac:dyDescent="0.25">
      <c r="Q103" s="43"/>
      <c r="R103" s="43"/>
      <c r="S103" s="43"/>
    </row>
    <row r="104" spans="17:19" x14ac:dyDescent="0.25">
      <c r="Q104" s="43"/>
      <c r="R104" s="43"/>
      <c r="S104" s="43"/>
    </row>
    <row r="105" spans="17:19" x14ac:dyDescent="0.25">
      <c r="Q105" s="43"/>
      <c r="R105" s="43"/>
      <c r="S105" s="43"/>
    </row>
    <row r="106" spans="17:19" x14ac:dyDescent="0.25">
      <c r="Q106" s="43"/>
      <c r="R106" s="43"/>
      <c r="S106" s="43"/>
    </row>
    <row r="107" spans="17:19" x14ac:dyDescent="0.25">
      <c r="Q107" s="43"/>
      <c r="R107" s="43"/>
      <c r="S107" s="43"/>
    </row>
    <row r="108" spans="17:19" x14ac:dyDescent="0.25">
      <c r="Q108" s="43"/>
      <c r="R108" s="43"/>
      <c r="S108" s="43"/>
    </row>
    <row r="109" spans="17:19" x14ac:dyDescent="0.25">
      <c r="Q109" s="43"/>
      <c r="R109" s="43"/>
      <c r="S109" s="43"/>
    </row>
    <row r="110" spans="17:19" x14ac:dyDescent="0.25">
      <c r="Q110" s="43"/>
      <c r="R110" s="43"/>
      <c r="S110" s="43"/>
    </row>
    <row r="111" spans="17:19" x14ac:dyDescent="0.25">
      <c r="Q111" s="43"/>
      <c r="R111" s="43"/>
      <c r="S111" s="43"/>
    </row>
    <row r="112" spans="17:19" x14ac:dyDescent="0.25">
      <c r="Q112" s="43"/>
      <c r="R112" s="43"/>
      <c r="S112" s="43"/>
    </row>
    <row r="113" spans="17:19" x14ac:dyDescent="0.25">
      <c r="Q113" s="43"/>
      <c r="R113" s="43"/>
      <c r="S113" s="43"/>
    </row>
    <row r="114" spans="17:19" x14ac:dyDescent="0.25">
      <c r="Q114" s="43"/>
      <c r="R114" s="43"/>
      <c r="S114" s="43"/>
    </row>
    <row r="115" spans="17:19" x14ac:dyDescent="0.25">
      <c r="Q115" s="43"/>
      <c r="R115" s="43"/>
      <c r="S115" s="43"/>
    </row>
    <row r="116" spans="17:19" x14ac:dyDescent="0.25">
      <c r="Q116" s="43"/>
      <c r="R116" s="43"/>
      <c r="S116" s="43"/>
    </row>
    <row r="117" spans="17:19" x14ac:dyDescent="0.25">
      <c r="Q117" s="43"/>
      <c r="R117" s="43"/>
      <c r="S117" s="43"/>
    </row>
    <row r="118" spans="17:19" x14ac:dyDescent="0.25">
      <c r="Q118" s="43"/>
      <c r="R118" s="43"/>
      <c r="S118" s="43"/>
    </row>
    <row r="119" spans="17:19" x14ac:dyDescent="0.25">
      <c r="Q119" s="43"/>
      <c r="R119" s="43"/>
      <c r="S119" s="43"/>
    </row>
    <row r="120" spans="17:19" x14ac:dyDescent="0.25">
      <c r="Q120" s="43"/>
      <c r="R120" s="43"/>
      <c r="S120" s="43"/>
    </row>
    <row r="121" spans="17:19" x14ac:dyDescent="0.25">
      <c r="Q121" s="43"/>
      <c r="R121" s="43"/>
      <c r="S121" s="43"/>
    </row>
    <row r="122" spans="17:19" x14ac:dyDescent="0.25">
      <c r="Q122" s="43"/>
      <c r="R122" s="43"/>
      <c r="S122" s="43"/>
    </row>
    <row r="123" spans="17:19" x14ac:dyDescent="0.25">
      <c r="Q123" s="43"/>
      <c r="R123" s="43"/>
      <c r="S123" s="43"/>
    </row>
    <row r="124" spans="17:19" x14ac:dyDescent="0.25">
      <c r="Q124" s="43"/>
      <c r="R124" s="43"/>
      <c r="S124" s="43"/>
    </row>
    <row r="125" spans="17:19" x14ac:dyDescent="0.25">
      <c r="Q125" s="43"/>
      <c r="R125" s="43"/>
      <c r="S125" s="43"/>
    </row>
    <row r="126" spans="17:19" x14ac:dyDescent="0.25">
      <c r="Q126" s="43"/>
      <c r="R126" s="43"/>
      <c r="S126" s="43"/>
    </row>
    <row r="127" spans="17:19" x14ac:dyDescent="0.25">
      <c r="Q127" s="43"/>
      <c r="R127" s="43"/>
      <c r="S127" s="43"/>
    </row>
    <row r="128" spans="17:19" x14ac:dyDescent="0.25">
      <c r="Q128" s="43"/>
      <c r="R128" s="43"/>
      <c r="S128" s="43"/>
    </row>
    <row r="129" spans="17:19" x14ac:dyDescent="0.25">
      <c r="Q129" s="43"/>
      <c r="R129" s="43"/>
      <c r="S129" s="43"/>
    </row>
    <row r="130" spans="17:19" x14ac:dyDescent="0.25">
      <c r="Q130" s="43"/>
      <c r="R130" s="43"/>
      <c r="S130" s="43"/>
    </row>
    <row r="131" spans="17:19" x14ac:dyDescent="0.25">
      <c r="Q131" s="43"/>
      <c r="R131" s="43"/>
      <c r="S131" s="43"/>
    </row>
    <row r="132" spans="17:19" x14ac:dyDescent="0.25">
      <c r="Q132" s="43"/>
      <c r="R132" s="43"/>
      <c r="S132" s="43"/>
    </row>
    <row r="133" spans="17:19" x14ac:dyDescent="0.25">
      <c r="Q133" s="43"/>
      <c r="R133" s="43"/>
      <c r="S133" s="43"/>
    </row>
    <row r="134" spans="17:19" x14ac:dyDescent="0.25">
      <c r="Q134" s="43"/>
      <c r="R134" s="43"/>
      <c r="S134" s="43"/>
    </row>
    <row r="135" spans="17:19" x14ac:dyDescent="0.25">
      <c r="Q135" s="43"/>
      <c r="R135" s="43"/>
      <c r="S135" s="43"/>
    </row>
    <row r="136" spans="17:19" x14ac:dyDescent="0.25">
      <c r="Q136" s="43"/>
      <c r="R136" s="43"/>
      <c r="S136" s="43"/>
    </row>
    <row r="137" spans="17:19" x14ac:dyDescent="0.25">
      <c r="Q137" s="43"/>
      <c r="R137" s="43"/>
      <c r="S137" s="43"/>
    </row>
    <row r="138" spans="17:19" x14ac:dyDescent="0.25">
      <c r="Q138" s="43"/>
      <c r="R138" s="43"/>
      <c r="S138" s="43"/>
    </row>
    <row r="139" spans="17:19" x14ac:dyDescent="0.25">
      <c r="Q139" s="43"/>
      <c r="R139" s="43"/>
      <c r="S139" s="43"/>
    </row>
    <row r="140" spans="17:19" x14ac:dyDescent="0.25">
      <c r="Q140" s="43"/>
      <c r="R140" s="43"/>
      <c r="S140" s="43"/>
    </row>
    <row r="141" spans="17:19" x14ac:dyDescent="0.25">
      <c r="Q141" s="43"/>
      <c r="R141" s="43"/>
      <c r="S141" s="43"/>
    </row>
    <row r="142" spans="17:19" x14ac:dyDescent="0.25">
      <c r="Q142" s="43"/>
      <c r="R142" s="43"/>
      <c r="S142" s="43"/>
    </row>
    <row r="143" spans="17:19" x14ac:dyDescent="0.25">
      <c r="Q143" s="43"/>
      <c r="R143" s="43"/>
      <c r="S143" s="43"/>
    </row>
    <row r="144" spans="17:19" x14ac:dyDescent="0.25">
      <c r="Q144" s="43"/>
      <c r="R144" s="43"/>
      <c r="S144" s="43"/>
    </row>
    <row r="145" spans="17:19" x14ac:dyDescent="0.25">
      <c r="Q145" s="43"/>
      <c r="R145" s="43"/>
      <c r="S145" s="43"/>
    </row>
    <row r="146" spans="17:19" x14ac:dyDescent="0.25">
      <c r="Q146" s="43"/>
      <c r="R146" s="43"/>
      <c r="S146" s="43"/>
    </row>
    <row r="147" spans="17:19" x14ac:dyDescent="0.25">
      <c r="Q147" s="43"/>
      <c r="R147" s="43"/>
      <c r="S147" s="43"/>
    </row>
    <row r="148" spans="17:19" x14ac:dyDescent="0.25">
      <c r="Q148" s="43"/>
      <c r="R148" s="43"/>
      <c r="S148" s="43"/>
    </row>
    <row r="149" spans="17:19" x14ac:dyDescent="0.25">
      <c r="Q149" s="43"/>
      <c r="R149" s="43"/>
      <c r="S149" s="43"/>
    </row>
    <row r="150" spans="17:19" x14ac:dyDescent="0.25">
      <c r="Q150" s="43"/>
      <c r="R150" s="43"/>
      <c r="S150" s="43"/>
    </row>
    <row r="151" spans="17:19" x14ac:dyDescent="0.25">
      <c r="Q151" s="43"/>
      <c r="R151" s="43"/>
      <c r="S151" s="43"/>
    </row>
    <row r="152" spans="17:19" x14ac:dyDescent="0.25">
      <c r="Q152" s="43"/>
      <c r="R152" s="43"/>
      <c r="S152" s="43"/>
    </row>
    <row r="153" spans="17:19" x14ac:dyDescent="0.25">
      <c r="Q153" s="43"/>
      <c r="R153" s="43"/>
      <c r="S153" s="43"/>
    </row>
    <row r="154" spans="17:19" x14ac:dyDescent="0.25">
      <c r="Q154" s="43"/>
      <c r="R154" s="43"/>
      <c r="S154" s="43"/>
    </row>
    <row r="155" spans="17:19" x14ac:dyDescent="0.25">
      <c r="Q155" s="43"/>
      <c r="R155" s="43"/>
      <c r="S155" s="43"/>
    </row>
    <row r="156" spans="17:19" x14ac:dyDescent="0.25">
      <c r="Q156" s="43"/>
      <c r="R156" s="43"/>
      <c r="S156" s="43"/>
    </row>
    <row r="157" spans="17:19" x14ac:dyDescent="0.25">
      <c r="Q157" s="43"/>
      <c r="R157" s="43"/>
      <c r="S157" s="43"/>
    </row>
    <row r="158" spans="17:19" x14ac:dyDescent="0.25">
      <c r="Q158" s="43"/>
      <c r="R158" s="43"/>
      <c r="S158" s="43"/>
    </row>
    <row r="159" spans="17:19" x14ac:dyDescent="0.25">
      <c r="Q159" s="43"/>
      <c r="R159" s="43"/>
      <c r="S159" s="43"/>
    </row>
    <row r="160" spans="17:19" x14ac:dyDescent="0.25">
      <c r="Q160" s="43"/>
      <c r="R160" s="43"/>
      <c r="S160" s="43"/>
    </row>
    <row r="161" spans="17:19" x14ac:dyDescent="0.25">
      <c r="Q161" s="43"/>
      <c r="R161" s="43"/>
      <c r="S161" s="43"/>
    </row>
    <row r="162" spans="17:19" x14ac:dyDescent="0.25">
      <c r="Q162" s="43"/>
      <c r="R162" s="43"/>
      <c r="S162" s="43"/>
    </row>
    <row r="163" spans="17:19" x14ac:dyDescent="0.25">
      <c r="Q163" s="43"/>
      <c r="R163" s="43"/>
      <c r="S163" s="43"/>
    </row>
    <row r="164" spans="17:19" x14ac:dyDescent="0.25">
      <c r="Q164" s="43"/>
      <c r="R164" s="43"/>
      <c r="S164" s="43"/>
    </row>
    <row r="165" spans="17:19" x14ac:dyDescent="0.25">
      <c r="Q165" s="43"/>
      <c r="R165" s="43"/>
      <c r="S165" s="43"/>
    </row>
    <row r="166" spans="17:19" x14ac:dyDescent="0.25">
      <c r="Q166" s="43"/>
      <c r="R166" s="43"/>
      <c r="S166" s="43"/>
    </row>
    <row r="167" spans="17:19" x14ac:dyDescent="0.25">
      <c r="Q167" s="43"/>
      <c r="R167" s="43"/>
      <c r="S167" s="43"/>
    </row>
    <row r="168" spans="17:19" x14ac:dyDescent="0.25">
      <c r="Q168" s="43"/>
      <c r="R168" s="43"/>
      <c r="S168" s="43"/>
    </row>
    <row r="169" spans="17:19" x14ac:dyDescent="0.25">
      <c r="Q169" s="43"/>
      <c r="R169" s="43"/>
      <c r="S169" s="43"/>
    </row>
    <row r="170" spans="17:19" x14ac:dyDescent="0.25">
      <c r="Q170" s="43"/>
      <c r="R170" s="43"/>
      <c r="S170" s="43"/>
    </row>
    <row r="171" spans="17:19" x14ac:dyDescent="0.25">
      <c r="Q171" s="43"/>
      <c r="R171" s="43"/>
      <c r="S171" s="43"/>
    </row>
    <row r="172" spans="17:19" x14ac:dyDescent="0.25">
      <c r="Q172" s="43"/>
      <c r="R172" s="43"/>
      <c r="S172" s="43"/>
    </row>
    <row r="173" spans="17:19" x14ac:dyDescent="0.25">
      <c r="Q173" s="43"/>
      <c r="R173" s="43"/>
      <c r="S173" s="43"/>
    </row>
    <row r="174" spans="17:19" x14ac:dyDescent="0.25">
      <c r="Q174" s="43"/>
      <c r="R174" s="43"/>
      <c r="S174" s="43"/>
    </row>
    <row r="175" spans="17:19" x14ac:dyDescent="0.25">
      <c r="Q175" s="43"/>
      <c r="R175" s="43"/>
      <c r="S175" s="43"/>
    </row>
    <row r="176" spans="17:19" x14ac:dyDescent="0.25">
      <c r="Q176" s="43"/>
      <c r="R176" s="43"/>
      <c r="S176" s="43"/>
    </row>
    <row r="177" spans="17:19" x14ac:dyDescent="0.25">
      <c r="Q177" s="43"/>
      <c r="R177" s="43"/>
      <c r="S177" s="43"/>
    </row>
    <row r="178" spans="17:19" x14ac:dyDescent="0.25">
      <c r="Q178" s="43"/>
      <c r="R178" s="43"/>
      <c r="S178" s="43"/>
    </row>
    <row r="179" spans="17:19" x14ac:dyDescent="0.25">
      <c r="Q179" s="43"/>
      <c r="R179" s="43"/>
      <c r="S179" s="43"/>
    </row>
    <row r="180" spans="17:19" x14ac:dyDescent="0.25">
      <c r="Q180" s="43"/>
      <c r="R180" s="43"/>
      <c r="S180" s="43"/>
    </row>
    <row r="181" spans="17:19" x14ac:dyDescent="0.25">
      <c r="Q181" s="43"/>
      <c r="R181" s="43"/>
      <c r="S181" s="43"/>
    </row>
    <row r="182" spans="17:19" x14ac:dyDescent="0.25">
      <c r="Q182" s="43"/>
      <c r="R182" s="43"/>
      <c r="S182" s="43"/>
    </row>
    <row r="183" spans="17:19" x14ac:dyDescent="0.25">
      <c r="Q183" s="43"/>
      <c r="R183" s="43"/>
      <c r="S183" s="43"/>
    </row>
    <row r="184" spans="17:19" x14ac:dyDescent="0.25">
      <c r="Q184" s="43"/>
      <c r="R184" s="43"/>
      <c r="S184" s="43"/>
    </row>
    <row r="185" spans="17:19" x14ac:dyDescent="0.25">
      <c r="Q185" s="43"/>
      <c r="R185" s="43"/>
      <c r="S185" s="43"/>
    </row>
    <row r="186" spans="17:19" x14ac:dyDescent="0.25">
      <c r="Q186" s="43"/>
      <c r="R186" s="43"/>
      <c r="S186" s="43"/>
    </row>
    <row r="187" spans="17:19" x14ac:dyDescent="0.25">
      <c r="Q187" s="43"/>
      <c r="R187" s="43"/>
      <c r="S187" s="43"/>
    </row>
    <row r="188" spans="17:19" x14ac:dyDescent="0.25">
      <c r="Q188" s="43"/>
      <c r="R188" s="43"/>
      <c r="S188" s="43"/>
    </row>
    <row r="189" spans="17:19" x14ac:dyDescent="0.25">
      <c r="Q189" s="43"/>
      <c r="R189" s="43"/>
      <c r="S189" s="43"/>
    </row>
    <row r="190" spans="17:19" x14ac:dyDescent="0.25">
      <c r="Q190" s="43"/>
      <c r="R190" s="43"/>
      <c r="S190" s="43"/>
    </row>
    <row r="191" spans="17:19" x14ac:dyDescent="0.25">
      <c r="Q191" s="43"/>
      <c r="R191" s="43"/>
      <c r="S191" s="43"/>
    </row>
    <row r="192" spans="17:19" x14ac:dyDescent="0.25">
      <c r="Q192" s="43"/>
      <c r="R192" s="43"/>
      <c r="S192" s="43"/>
    </row>
    <row r="193" spans="17:19" x14ac:dyDescent="0.25">
      <c r="Q193" s="43"/>
      <c r="R193" s="43"/>
      <c r="S193" s="43"/>
    </row>
    <row r="194" spans="17:19" x14ac:dyDescent="0.25">
      <c r="Q194" s="43"/>
      <c r="R194" s="43"/>
      <c r="S194" s="43"/>
    </row>
    <row r="195" spans="17:19" x14ac:dyDescent="0.25">
      <c r="Q195" s="43"/>
      <c r="R195" s="43"/>
      <c r="S195" s="43"/>
    </row>
    <row r="196" spans="17:19" x14ac:dyDescent="0.25">
      <c r="Q196" s="43"/>
      <c r="R196" s="43"/>
      <c r="S196" s="43"/>
    </row>
    <row r="197" spans="17:19" x14ac:dyDescent="0.25">
      <c r="Q197" s="43"/>
      <c r="R197" s="43"/>
      <c r="S197" s="43"/>
    </row>
    <row r="198" spans="17:19" x14ac:dyDescent="0.25">
      <c r="Q198" s="43"/>
      <c r="R198" s="43"/>
      <c r="S198" s="43"/>
    </row>
    <row r="199" spans="17:19" x14ac:dyDescent="0.25">
      <c r="Q199" s="43"/>
      <c r="R199" s="43"/>
      <c r="S199" s="43"/>
    </row>
    <row r="200" spans="17:19" x14ac:dyDescent="0.25">
      <c r="Q200" s="43"/>
      <c r="R200" s="43"/>
      <c r="S200" s="43"/>
    </row>
    <row r="201" spans="17:19" x14ac:dyDescent="0.25">
      <c r="Q201" s="43"/>
      <c r="R201" s="43"/>
      <c r="S201" s="43"/>
    </row>
    <row r="202" spans="17:19" x14ac:dyDescent="0.25">
      <c r="Q202" s="43"/>
      <c r="R202" s="43"/>
      <c r="S202" s="43"/>
    </row>
    <row r="203" spans="17:19" x14ac:dyDescent="0.25">
      <c r="Q203" s="43"/>
      <c r="R203" s="43"/>
      <c r="S203" s="43"/>
    </row>
    <row r="204" spans="17:19" x14ac:dyDescent="0.25">
      <c r="Q204" s="43"/>
      <c r="R204" s="43"/>
      <c r="S204" s="43"/>
    </row>
    <row r="205" spans="17:19" x14ac:dyDescent="0.25">
      <c r="Q205" s="43"/>
      <c r="R205" s="43"/>
      <c r="S205" s="43"/>
    </row>
    <row r="206" spans="17:19" x14ac:dyDescent="0.25">
      <c r="Q206" s="43"/>
      <c r="R206" s="43"/>
      <c r="S206" s="43"/>
    </row>
    <row r="207" spans="17:19" x14ac:dyDescent="0.25">
      <c r="Q207" s="43"/>
      <c r="R207" s="43"/>
      <c r="S207" s="43"/>
    </row>
    <row r="208" spans="17:19" x14ac:dyDescent="0.25">
      <c r="Q208" s="43"/>
      <c r="R208" s="43"/>
      <c r="S208" s="43"/>
    </row>
    <row r="209" spans="17:19" x14ac:dyDescent="0.25">
      <c r="Q209" s="43"/>
      <c r="R209" s="43"/>
      <c r="S209" s="43"/>
    </row>
    <row r="210" spans="17:19" x14ac:dyDescent="0.25">
      <c r="Q210" s="43"/>
      <c r="R210" s="43"/>
      <c r="S210" s="43"/>
    </row>
    <row r="211" spans="17:19" x14ac:dyDescent="0.25">
      <c r="Q211" s="43"/>
      <c r="R211" s="43"/>
      <c r="S211" s="43"/>
    </row>
    <row r="212" spans="17:19" x14ac:dyDescent="0.25">
      <c r="Q212" s="43"/>
      <c r="R212" s="43"/>
      <c r="S212" s="43"/>
    </row>
    <row r="213" spans="17:19" x14ac:dyDescent="0.25">
      <c r="Q213" s="43"/>
      <c r="R213" s="43"/>
      <c r="S213" s="43"/>
    </row>
    <row r="214" spans="17:19" x14ac:dyDescent="0.25">
      <c r="Q214" s="43"/>
      <c r="R214" s="43"/>
      <c r="S214" s="43"/>
    </row>
    <row r="215" spans="17:19" x14ac:dyDescent="0.25">
      <c r="Q215" s="43"/>
      <c r="R215" s="43"/>
      <c r="S215" s="43"/>
    </row>
    <row r="216" spans="17:19" x14ac:dyDescent="0.25">
      <c r="Q216" s="43"/>
      <c r="R216" s="43"/>
      <c r="S216" s="43"/>
    </row>
    <row r="217" spans="17:19" x14ac:dyDescent="0.25">
      <c r="Q217" s="43"/>
      <c r="R217" s="43"/>
      <c r="S217" s="43"/>
    </row>
    <row r="218" spans="17:19" x14ac:dyDescent="0.25">
      <c r="Q218" s="43"/>
      <c r="R218" s="43"/>
      <c r="S218" s="43"/>
    </row>
    <row r="219" spans="17:19" x14ac:dyDescent="0.25">
      <c r="Q219" s="43"/>
      <c r="R219" s="43"/>
      <c r="S219" s="43"/>
    </row>
    <row r="220" spans="17:19" x14ac:dyDescent="0.25">
      <c r="Q220" s="43"/>
      <c r="R220" s="43"/>
      <c r="S220" s="43"/>
    </row>
    <row r="221" spans="17:19" x14ac:dyDescent="0.25">
      <c r="Q221" s="43"/>
      <c r="R221" s="43"/>
      <c r="S221" s="43"/>
    </row>
    <row r="222" spans="17:19" x14ac:dyDescent="0.25">
      <c r="Q222" s="43"/>
      <c r="R222" s="43"/>
      <c r="S222" s="43"/>
    </row>
    <row r="223" spans="17:19" x14ac:dyDescent="0.25">
      <c r="Q223" s="43"/>
      <c r="R223" s="43"/>
      <c r="S223" s="43"/>
    </row>
    <row r="224" spans="17:19" x14ac:dyDescent="0.25">
      <c r="Q224" s="43"/>
      <c r="R224" s="43"/>
      <c r="S224" s="43"/>
    </row>
    <row r="225" spans="17:19" x14ac:dyDescent="0.25">
      <c r="Q225" s="43"/>
      <c r="R225" s="43"/>
      <c r="S225" s="43"/>
    </row>
    <row r="226" spans="17:19" x14ac:dyDescent="0.25">
      <c r="Q226" s="43"/>
      <c r="R226" s="43"/>
      <c r="S226" s="43"/>
    </row>
    <row r="227" spans="17:19" x14ac:dyDescent="0.25">
      <c r="Q227" s="43"/>
      <c r="R227" s="43"/>
      <c r="S227" s="43"/>
    </row>
    <row r="228" spans="17:19" x14ac:dyDescent="0.25">
      <c r="Q228" s="43"/>
      <c r="R228" s="43"/>
      <c r="S228" s="43"/>
    </row>
    <row r="229" spans="17:19" x14ac:dyDescent="0.25">
      <c r="Q229" s="43"/>
      <c r="R229" s="43"/>
      <c r="S229" s="43"/>
    </row>
    <row r="230" spans="17:19" x14ac:dyDescent="0.25">
      <c r="Q230" s="43"/>
      <c r="R230" s="43"/>
      <c r="S230" s="43"/>
    </row>
    <row r="231" spans="17:19" x14ac:dyDescent="0.25">
      <c r="Q231" s="43"/>
      <c r="R231" s="43"/>
      <c r="S231" s="43"/>
    </row>
    <row r="232" spans="17:19" x14ac:dyDescent="0.25">
      <c r="Q232" s="43"/>
      <c r="R232" s="43"/>
      <c r="S232" s="43"/>
    </row>
    <row r="233" spans="17:19" x14ac:dyDescent="0.25">
      <c r="Q233" s="43"/>
      <c r="R233" s="43"/>
      <c r="S233" s="43"/>
    </row>
    <row r="234" spans="17:19" x14ac:dyDescent="0.25">
      <c r="Q234" s="43"/>
      <c r="R234" s="43"/>
      <c r="S234" s="43"/>
    </row>
    <row r="235" spans="17:19" x14ac:dyDescent="0.25">
      <c r="Q235" s="43"/>
      <c r="R235" s="43"/>
      <c r="S235" s="43"/>
    </row>
    <row r="236" spans="17:19" x14ac:dyDescent="0.25">
      <c r="Q236" s="43"/>
      <c r="R236" s="43"/>
      <c r="S236" s="43"/>
    </row>
    <row r="237" spans="17:19" x14ac:dyDescent="0.25">
      <c r="Q237" s="43"/>
      <c r="R237" s="43"/>
      <c r="S237" s="43"/>
    </row>
    <row r="238" spans="17:19" x14ac:dyDescent="0.25">
      <c r="Q238" s="43"/>
      <c r="R238" s="43"/>
      <c r="S238" s="43"/>
    </row>
    <row r="239" spans="17:19" x14ac:dyDescent="0.25">
      <c r="Q239" s="43"/>
      <c r="R239" s="43"/>
      <c r="S239" s="43"/>
    </row>
    <row r="240" spans="17:19" x14ac:dyDescent="0.25">
      <c r="Q240" s="43"/>
      <c r="R240" s="43"/>
      <c r="S240" s="43"/>
    </row>
    <row r="241" spans="17:19" x14ac:dyDescent="0.25">
      <c r="Q241" s="43"/>
      <c r="R241" s="43"/>
      <c r="S241" s="43"/>
    </row>
    <row r="242" spans="17:19" x14ac:dyDescent="0.25">
      <c r="Q242" s="43"/>
      <c r="R242" s="43"/>
      <c r="S242" s="43"/>
    </row>
    <row r="243" spans="17:19" x14ac:dyDescent="0.25">
      <c r="Q243" s="43"/>
      <c r="R243" s="43"/>
      <c r="S243" s="43"/>
    </row>
    <row r="244" spans="17:19" x14ac:dyDescent="0.25">
      <c r="Q244" s="43"/>
      <c r="R244" s="43"/>
      <c r="S244" s="43"/>
    </row>
    <row r="245" spans="17:19" x14ac:dyDescent="0.25">
      <c r="Q245" s="43"/>
      <c r="R245" s="43"/>
      <c r="S245" s="43"/>
    </row>
    <row r="246" spans="17:19" x14ac:dyDescent="0.25">
      <c r="Q246" s="43"/>
      <c r="R246" s="43"/>
      <c r="S246" s="43"/>
    </row>
    <row r="247" spans="17:19" x14ac:dyDescent="0.25">
      <c r="Q247" s="43"/>
      <c r="R247" s="43"/>
      <c r="S247" s="43"/>
    </row>
    <row r="248" spans="17:19" x14ac:dyDescent="0.25">
      <c r="Q248" s="43"/>
      <c r="R248" s="43"/>
      <c r="S248" s="43"/>
    </row>
    <row r="249" spans="17:19" x14ac:dyDescent="0.25">
      <c r="Q249" s="43"/>
      <c r="R249" s="43"/>
      <c r="S249" s="43"/>
    </row>
    <row r="250" spans="17:19" x14ac:dyDescent="0.25">
      <c r="Q250" s="43"/>
      <c r="R250" s="43"/>
      <c r="S250" s="43"/>
    </row>
    <row r="251" spans="17:19" x14ac:dyDescent="0.25">
      <c r="Q251" s="43"/>
      <c r="R251" s="43"/>
      <c r="S251" s="43"/>
    </row>
    <row r="252" spans="17:19" x14ac:dyDescent="0.25">
      <c r="Q252" s="43"/>
      <c r="R252" s="43"/>
      <c r="S252" s="43"/>
    </row>
    <row r="253" spans="17:19" x14ac:dyDescent="0.25">
      <c r="Q253" s="43"/>
      <c r="R253" s="43"/>
      <c r="S253" s="43"/>
    </row>
    <row r="254" spans="17:19" x14ac:dyDescent="0.25">
      <c r="Q254" s="43"/>
      <c r="R254" s="43"/>
      <c r="S254" s="43"/>
    </row>
    <row r="255" spans="17:19" x14ac:dyDescent="0.25">
      <c r="Q255" s="43"/>
      <c r="R255" s="43"/>
      <c r="S255" s="43"/>
    </row>
    <row r="256" spans="17:19" x14ac:dyDescent="0.25">
      <c r="Q256" s="43"/>
      <c r="R256" s="43"/>
      <c r="S256" s="43"/>
    </row>
    <row r="257" spans="17:19" x14ac:dyDescent="0.25">
      <c r="Q257" s="43"/>
      <c r="R257" s="43"/>
      <c r="S257" s="43"/>
    </row>
    <row r="258" spans="17:19" x14ac:dyDescent="0.25">
      <c r="Q258" s="43"/>
      <c r="R258" s="43"/>
      <c r="S258" s="43"/>
    </row>
    <row r="259" spans="17:19" x14ac:dyDescent="0.25">
      <c r="Q259" s="43"/>
      <c r="R259" s="43"/>
      <c r="S259" s="43"/>
    </row>
    <row r="260" spans="17:19" x14ac:dyDescent="0.25">
      <c r="Q260" s="43"/>
      <c r="R260" s="43"/>
      <c r="S260" s="43"/>
    </row>
    <row r="261" spans="17:19" x14ac:dyDescent="0.25">
      <c r="Q261" s="43"/>
      <c r="R261" s="43"/>
      <c r="S261" s="43"/>
    </row>
    <row r="262" spans="17:19" x14ac:dyDescent="0.25">
      <c r="Q262" s="43"/>
      <c r="R262" s="43"/>
      <c r="S262" s="43"/>
    </row>
    <row r="263" spans="17:19" x14ac:dyDescent="0.25">
      <c r="Q263" s="43"/>
      <c r="R263" s="43"/>
      <c r="S263" s="43"/>
    </row>
    <row r="264" spans="17:19" x14ac:dyDescent="0.25">
      <c r="Q264" s="43"/>
      <c r="R264" s="43"/>
      <c r="S264" s="43"/>
    </row>
    <row r="265" spans="17:19" x14ac:dyDescent="0.25">
      <c r="Q265" s="43"/>
      <c r="R265" s="43"/>
      <c r="S265" s="43"/>
    </row>
    <row r="266" spans="17:19" x14ac:dyDescent="0.25">
      <c r="Q266" s="43"/>
      <c r="R266" s="43"/>
      <c r="S266" s="43"/>
    </row>
    <row r="267" spans="17:19" x14ac:dyDescent="0.25">
      <c r="Q267" s="43"/>
      <c r="R267" s="43"/>
      <c r="S267" s="43"/>
    </row>
    <row r="268" spans="17:19" x14ac:dyDescent="0.25">
      <c r="Q268" s="43"/>
      <c r="R268" s="43"/>
      <c r="S268" s="43"/>
    </row>
    <row r="269" spans="17:19" x14ac:dyDescent="0.25">
      <c r="Q269" s="43"/>
      <c r="R269" s="43"/>
      <c r="S269" s="43"/>
    </row>
    <row r="270" spans="17:19" x14ac:dyDescent="0.25">
      <c r="Q270" s="43"/>
      <c r="R270" s="43"/>
      <c r="S270" s="43"/>
    </row>
    <row r="271" spans="17:19" x14ac:dyDescent="0.25">
      <c r="Q271" s="43"/>
      <c r="R271" s="43"/>
      <c r="S271" s="43"/>
    </row>
    <row r="272" spans="17:19" x14ac:dyDescent="0.25">
      <c r="Q272" s="43"/>
      <c r="R272" s="43"/>
      <c r="S272" s="43"/>
    </row>
    <row r="273" spans="17:19" x14ac:dyDescent="0.25">
      <c r="Q273" s="43"/>
      <c r="R273" s="43"/>
      <c r="S273" s="43"/>
    </row>
    <row r="274" spans="17:19" x14ac:dyDescent="0.25">
      <c r="Q274" s="43"/>
      <c r="R274" s="43"/>
      <c r="S274" s="43"/>
    </row>
    <row r="275" spans="17:19" x14ac:dyDescent="0.25">
      <c r="Q275" s="43"/>
      <c r="R275" s="43"/>
      <c r="S275" s="43"/>
    </row>
    <row r="276" spans="17:19" x14ac:dyDescent="0.25">
      <c r="Q276" s="43"/>
      <c r="R276" s="43"/>
      <c r="S276" s="43"/>
    </row>
    <row r="277" spans="17:19" x14ac:dyDescent="0.25">
      <c r="Q277" s="43"/>
      <c r="R277" s="43"/>
      <c r="S277" s="43"/>
    </row>
    <row r="278" spans="17:19" x14ac:dyDescent="0.25">
      <c r="Q278" s="43"/>
      <c r="R278" s="43"/>
      <c r="S278" s="43"/>
    </row>
    <row r="279" spans="17:19" x14ac:dyDescent="0.25">
      <c r="Q279" s="43"/>
      <c r="R279" s="43"/>
      <c r="S279" s="43"/>
    </row>
    <row r="280" spans="17:19" x14ac:dyDescent="0.25">
      <c r="Q280" s="43"/>
      <c r="R280" s="43"/>
      <c r="S280" s="43"/>
    </row>
    <row r="281" spans="17:19" x14ac:dyDescent="0.25">
      <c r="Q281" s="43"/>
      <c r="R281" s="43"/>
      <c r="S281" s="43"/>
    </row>
    <row r="282" spans="17:19" x14ac:dyDescent="0.25">
      <c r="Q282" s="43"/>
      <c r="R282" s="43"/>
      <c r="S282" s="43"/>
    </row>
    <row r="283" spans="17:19" x14ac:dyDescent="0.25">
      <c r="Q283" s="43"/>
      <c r="R283" s="43"/>
      <c r="S283" s="43"/>
    </row>
    <row r="284" spans="17:19" x14ac:dyDescent="0.25">
      <c r="Q284" s="43"/>
      <c r="R284" s="43"/>
      <c r="S284" s="43"/>
    </row>
    <row r="285" spans="17:19" x14ac:dyDescent="0.25">
      <c r="Q285" s="43"/>
      <c r="R285" s="43"/>
      <c r="S285" s="43"/>
    </row>
    <row r="286" spans="17:19" x14ac:dyDescent="0.25">
      <c r="Q286" s="43"/>
      <c r="R286" s="43"/>
      <c r="S286" s="43"/>
    </row>
    <row r="287" spans="17:19" x14ac:dyDescent="0.25">
      <c r="Q287" s="43"/>
      <c r="R287" s="43"/>
      <c r="S287" s="43"/>
    </row>
    <row r="288" spans="17:19" x14ac:dyDescent="0.25">
      <c r="Q288" s="43"/>
      <c r="R288" s="43"/>
      <c r="S288" s="43"/>
    </row>
    <row r="289" spans="17:19" x14ac:dyDescent="0.25">
      <c r="Q289" s="43"/>
      <c r="R289" s="43"/>
      <c r="S289" s="43"/>
    </row>
    <row r="290" spans="17:19" x14ac:dyDescent="0.25">
      <c r="Q290" s="43"/>
      <c r="R290" s="43"/>
      <c r="S290" s="43"/>
    </row>
    <row r="291" spans="17:19" x14ac:dyDescent="0.25">
      <c r="Q291" s="43"/>
      <c r="R291" s="43"/>
      <c r="S291" s="43"/>
    </row>
    <row r="292" spans="17:19" x14ac:dyDescent="0.25">
      <c r="Q292" s="43"/>
      <c r="R292" s="43"/>
      <c r="S292" s="43"/>
    </row>
    <row r="293" spans="17:19" x14ac:dyDescent="0.25">
      <c r="Q293" s="43"/>
      <c r="R293" s="43"/>
      <c r="S293" s="43"/>
    </row>
    <row r="294" spans="17:19" x14ac:dyDescent="0.25">
      <c r="Q294" s="43"/>
      <c r="R294" s="43"/>
      <c r="S294" s="43"/>
    </row>
    <row r="295" spans="17:19" x14ac:dyDescent="0.25">
      <c r="Q295" s="43"/>
      <c r="R295" s="43"/>
      <c r="S295" s="43"/>
    </row>
    <row r="296" spans="17:19" x14ac:dyDescent="0.25">
      <c r="Q296" s="43"/>
      <c r="R296" s="43"/>
      <c r="S296" s="43"/>
    </row>
    <row r="297" spans="17:19" x14ac:dyDescent="0.25">
      <c r="Q297" s="43"/>
      <c r="R297" s="43"/>
      <c r="S297" s="43"/>
    </row>
    <row r="298" spans="17:19" x14ac:dyDescent="0.25">
      <c r="Q298" s="43"/>
      <c r="R298" s="43"/>
      <c r="S298" s="43"/>
    </row>
    <row r="299" spans="17:19" x14ac:dyDescent="0.25">
      <c r="Q299" s="43"/>
      <c r="R299" s="43"/>
      <c r="S299" s="43"/>
    </row>
    <row r="300" spans="17:19" x14ac:dyDescent="0.25">
      <c r="Q300" s="43"/>
      <c r="R300" s="43"/>
      <c r="S300" s="43"/>
    </row>
    <row r="301" spans="17:19" x14ac:dyDescent="0.25">
      <c r="Q301" s="43"/>
      <c r="R301" s="43"/>
      <c r="S301" s="43"/>
    </row>
    <row r="302" spans="17:19" x14ac:dyDescent="0.25">
      <c r="Q302" s="43"/>
      <c r="R302" s="43"/>
      <c r="S302" s="43"/>
    </row>
    <row r="303" spans="17:19" x14ac:dyDescent="0.25">
      <c r="Q303" s="43"/>
      <c r="R303" s="43"/>
      <c r="S303" s="43"/>
    </row>
    <row r="304" spans="17:19" x14ac:dyDescent="0.25">
      <c r="Q304" s="43"/>
      <c r="R304" s="43"/>
      <c r="S304" s="43"/>
    </row>
    <row r="305" spans="17:19" x14ac:dyDescent="0.25">
      <c r="Q305" s="43"/>
      <c r="R305" s="43"/>
      <c r="S305" s="43"/>
    </row>
    <row r="306" spans="17:19" x14ac:dyDescent="0.25">
      <c r="Q306" s="43"/>
      <c r="R306" s="43"/>
      <c r="S306" s="43"/>
    </row>
    <row r="307" spans="17:19" x14ac:dyDescent="0.25">
      <c r="Q307" s="43"/>
      <c r="R307" s="43"/>
      <c r="S307" s="43"/>
    </row>
    <row r="308" spans="17:19" x14ac:dyDescent="0.25">
      <c r="Q308" s="43"/>
      <c r="R308" s="43"/>
      <c r="S308" s="43"/>
    </row>
    <row r="309" spans="17:19" x14ac:dyDescent="0.25">
      <c r="Q309" s="43"/>
      <c r="R309" s="43"/>
      <c r="S309" s="43"/>
    </row>
    <row r="310" spans="17:19" x14ac:dyDescent="0.25">
      <c r="Q310" s="43"/>
      <c r="R310" s="43"/>
      <c r="S310" s="43"/>
    </row>
    <row r="311" spans="17:19" x14ac:dyDescent="0.25">
      <c r="Q311" s="43"/>
      <c r="R311" s="43"/>
      <c r="S311" s="43"/>
    </row>
    <row r="312" spans="17:19" x14ac:dyDescent="0.25">
      <c r="Q312" s="43"/>
      <c r="R312" s="43"/>
      <c r="S312" s="43"/>
    </row>
    <row r="313" spans="17:19" x14ac:dyDescent="0.25">
      <c r="Q313" s="43"/>
      <c r="R313" s="43"/>
      <c r="S313" s="43"/>
    </row>
    <row r="314" spans="17:19" x14ac:dyDescent="0.25">
      <c r="Q314" s="43"/>
      <c r="R314" s="43"/>
      <c r="S314" s="43"/>
    </row>
    <row r="315" spans="17:19" x14ac:dyDescent="0.25">
      <c r="Q315" s="43"/>
      <c r="R315" s="43"/>
      <c r="S315" s="43"/>
    </row>
    <row r="316" spans="17:19" x14ac:dyDescent="0.25">
      <c r="Q316" s="43"/>
      <c r="R316" s="43"/>
      <c r="S316" s="43"/>
    </row>
    <row r="317" spans="17:19" x14ac:dyDescent="0.25">
      <c r="Q317" s="43"/>
      <c r="R317" s="43"/>
      <c r="S317" s="43"/>
    </row>
    <row r="318" spans="17:19" x14ac:dyDescent="0.25">
      <c r="Q318" s="43"/>
      <c r="R318" s="43"/>
      <c r="S318" s="43"/>
    </row>
    <row r="319" spans="17:19" x14ac:dyDescent="0.25">
      <c r="Q319" s="43"/>
      <c r="R319" s="43"/>
      <c r="S319" s="43"/>
    </row>
    <row r="320" spans="17:19" x14ac:dyDescent="0.25">
      <c r="Q320" s="43"/>
      <c r="R320" s="43"/>
      <c r="S320" s="43"/>
    </row>
    <row r="321" spans="17:19" x14ac:dyDescent="0.25">
      <c r="Q321" s="43"/>
      <c r="R321" s="43"/>
      <c r="S321" s="43"/>
    </row>
    <row r="322" spans="17:19" x14ac:dyDescent="0.25">
      <c r="Q322" s="43"/>
      <c r="R322" s="43"/>
      <c r="S322" s="43"/>
    </row>
    <row r="323" spans="17:19" x14ac:dyDescent="0.25">
      <c r="Q323" s="43"/>
      <c r="R323" s="43"/>
      <c r="S323" s="43"/>
    </row>
    <row r="324" spans="17:19" x14ac:dyDescent="0.25">
      <c r="Q324" s="43"/>
      <c r="R324" s="43"/>
      <c r="S324" s="43"/>
    </row>
    <row r="325" spans="17:19" x14ac:dyDescent="0.25">
      <c r="Q325" s="43"/>
      <c r="R325" s="43"/>
      <c r="S325" s="43"/>
    </row>
    <row r="326" spans="17:19" x14ac:dyDescent="0.25">
      <c r="Q326" s="43"/>
      <c r="R326" s="43"/>
      <c r="S326" s="43"/>
    </row>
    <row r="327" spans="17:19" x14ac:dyDescent="0.25">
      <c r="Q327" s="43"/>
      <c r="R327" s="43"/>
      <c r="S327" s="43"/>
    </row>
    <row r="328" spans="17:19" x14ac:dyDescent="0.25">
      <c r="Q328" s="43"/>
      <c r="R328" s="43"/>
      <c r="S328" s="43"/>
    </row>
    <row r="329" spans="17:19" x14ac:dyDescent="0.25">
      <c r="Q329" s="43"/>
      <c r="R329" s="43"/>
      <c r="S329" s="43"/>
    </row>
    <row r="330" spans="17:19" x14ac:dyDescent="0.25">
      <c r="Q330" s="43"/>
      <c r="R330" s="43"/>
      <c r="S330" s="43"/>
    </row>
    <row r="331" spans="17:19" x14ac:dyDescent="0.25">
      <c r="Q331" s="43"/>
      <c r="R331" s="43"/>
      <c r="S331" s="43"/>
    </row>
    <row r="332" spans="17:19" x14ac:dyDescent="0.25">
      <c r="Q332" s="43"/>
      <c r="R332" s="43"/>
      <c r="S332" s="43"/>
    </row>
    <row r="333" spans="17:19" x14ac:dyDescent="0.25">
      <c r="Q333" s="43"/>
      <c r="R333" s="43"/>
      <c r="S333" s="43"/>
    </row>
    <row r="334" spans="17:19" x14ac:dyDescent="0.25">
      <c r="Q334" s="43"/>
      <c r="R334" s="43"/>
      <c r="S334" s="43"/>
    </row>
    <row r="335" spans="17:19" x14ac:dyDescent="0.25">
      <c r="Q335" s="43"/>
      <c r="R335" s="43"/>
      <c r="S335" s="43"/>
    </row>
    <row r="336" spans="17:19" x14ac:dyDescent="0.25">
      <c r="Q336" s="43"/>
      <c r="R336" s="43"/>
      <c r="S336" s="43"/>
    </row>
    <row r="337" spans="17:19" x14ac:dyDescent="0.25">
      <c r="Q337" s="43"/>
      <c r="R337" s="43"/>
      <c r="S337" s="43"/>
    </row>
    <row r="338" spans="17:19" x14ac:dyDescent="0.25">
      <c r="Q338" s="43"/>
      <c r="R338" s="43"/>
      <c r="S338" s="43"/>
    </row>
    <row r="339" spans="17:19" x14ac:dyDescent="0.25">
      <c r="Q339" s="43"/>
      <c r="R339" s="43"/>
      <c r="S339" s="43"/>
    </row>
    <row r="340" spans="17:19" x14ac:dyDescent="0.25">
      <c r="Q340" s="43"/>
      <c r="R340" s="43"/>
      <c r="S340" s="43"/>
    </row>
    <row r="341" spans="17:19" x14ac:dyDescent="0.25">
      <c r="Q341" s="43"/>
      <c r="R341" s="43"/>
      <c r="S341" s="43"/>
    </row>
    <row r="342" spans="17:19" x14ac:dyDescent="0.25">
      <c r="Q342" s="43"/>
      <c r="R342" s="43"/>
      <c r="S342" s="43"/>
    </row>
    <row r="343" spans="17:19" x14ac:dyDescent="0.25">
      <c r="Q343" s="43"/>
      <c r="R343" s="43"/>
      <c r="S343" s="43"/>
    </row>
    <row r="344" spans="17:19" x14ac:dyDescent="0.25">
      <c r="Q344" s="43"/>
      <c r="R344" s="43"/>
      <c r="S344" s="43"/>
    </row>
    <row r="345" spans="17:19" x14ac:dyDescent="0.25">
      <c r="Q345" s="43"/>
      <c r="R345" s="43"/>
      <c r="S345" s="43"/>
    </row>
    <row r="346" spans="17:19" x14ac:dyDescent="0.25">
      <c r="Q346" s="43"/>
      <c r="R346" s="43"/>
      <c r="S346" s="43"/>
    </row>
    <row r="347" spans="17:19" x14ac:dyDescent="0.25">
      <c r="Q347" s="43"/>
      <c r="R347" s="43"/>
      <c r="S347" s="43"/>
    </row>
    <row r="348" spans="17:19" x14ac:dyDescent="0.25">
      <c r="Q348" s="43"/>
      <c r="R348" s="43"/>
      <c r="S348" s="43"/>
    </row>
    <row r="349" spans="17:19" x14ac:dyDescent="0.25">
      <c r="Q349" s="43"/>
      <c r="R349" s="43"/>
      <c r="S349" s="43"/>
    </row>
    <row r="350" spans="17:19" x14ac:dyDescent="0.25">
      <c r="Q350" s="43"/>
      <c r="R350" s="43"/>
      <c r="S350" s="43"/>
    </row>
    <row r="351" spans="17:19" x14ac:dyDescent="0.25">
      <c r="Q351" s="43"/>
      <c r="R351" s="43"/>
      <c r="S351" s="43"/>
    </row>
    <row r="352" spans="17:19" x14ac:dyDescent="0.25">
      <c r="Q352" s="43"/>
      <c r="R352" s="43"/>
      <c r="S352" s="43"/>
    </row>
    <row r="353" spans="17:19" x14ac:dyDescent="0.25">
      <c r="Q353" s="43"/>
      <c r="R353" s="43"/>
      <c r="S353" s="43"/>
    </row>
    <row r="354" spans="17:19" x14ac:dyDescent="0.25">
      <c r="Q354" s="43"/>
      <c r="R354" s="43"/>
      <c r="S354" s="43"/>
    </row>
    <row r="355" spans="17:19" x14ac:dyDescent="0.25">
      <c r="Q355" s="43"/>
      <c r="R355" s="43"/>
      <c r="S355" s="43"/>
    </row>
    <row r="356" spans="17:19" x14ac:dyDescent="0.25">
      <c r="Q356" s="43"/>
      <c r="R356" s="43"/>
      <c r="S356" s="43"/>
    </row>
    <row r="357" spans="17:19" x14ac:dyDescent="0.25">
      <c r="Q357" s="43"/>
      <c r="R357" s="43"/>
      <c r="S357" s="43"/>
    </row>
    <row r="358" spans="17:19" x14ac:dyDescent="0.25">
      <c r="Q358" s="43"/>
      <c r="R358" s="43"/>
      <c r="S358" s="43"/>
    </row>
    <row r="359" spans="17:19" x14ac:dyDescent="0.25">
      <c r="Q359" s="43"/>
      <c r="R359" s="43"/>
      <c r="S359" s="43"/>
    </row>
    <row r="360" spans="17:19" x14ac:dyDescent="0.25">
      <c r="Q360" s="43"/>
      <c r="R360" s="43"/>
      <c r="S360" s="43"/>
    </row>
    <row r="361" spans="17:19" x14ac:dyDescent="0.25">
      <c r="Q361" s="43"/>
      <c r="R361" s="43"/>
      <c r="S361" s="43"/>
    </row>
    <row r="362" spans="17:19" x14ac:dyDescent="0.25">
      <c r="Q362" s="43"/>
      <c r="R362" s="43"/>
      <c r="S362" s="43"/>
    </row>
    <row r="363" spans="17:19" x14ac:dyDescent="0.25">
      <c r="Q363" s="43"/>
      <c r="R363" s="43"/>
      <c r="S363" s="43"/>
    </row>
    <row r="364" spans="17:19" x14ac:dyDescent="0.25">
      <c r="Q364" s="43"/>
      <c r="R364" s="43"/>
      <c r="S364" s="43"/>
    </row>
    <row r="365" spans="17:19" x14ac:dyDescent="0.25">
      <c r="Q365" s="43"/>
      <c r="R365" s="43"/>
      <c r="S365" s="43"/>
    </row>
    <row r="366" spans="17:19" x14ac:dyDescent="0.25">
      <c r="Q366" s="43"/>
      <c r="R366" s="43"/>
      <c r="S366" s="43"/>
    </row>
    <row r="367" spans="17:19" x14ac:dyDescent="0.25">
      <c r="Q367" s="43"/>
      <c r="R367" s="43"/>
      <c r="S367" s="43"/>
    </row>
    <row r="368" spans="17:19" x14ac:dyDescent="0.25">
      <c r="Q368" s="43"/>
      <c r="R368" s="43"/>
      <c r="S368" s="43"/>
    </row>
    <row r="369" spans="17:19" x14ac:dyDescent="0.25">
      <c r="Q369" s="43"/>
      <c r="R369" s="43"/>
      <c r="S369" s="43"/>
    </row>
    <row r="370" spans="17:19" x14ac:dyDescent="0.25">
      <c r="Q370" s="43"/>
      <c r="R370" s="43"/>
      <c r="S370" s="43"/>
    </row>
    <row r="371" spans="17:19" x14ac:dyDescent="0.25">
      <c r="Q371" s="43"/>
      <c r="R371" s="43"/>
      <c r="S371" s="43"/>
    </row>
    <row r="372" spans="17:19" x14ac:dyDescent="0.25">
      <c r="Q372" s="43"/>
      <c r="R372" s="43"/>
      <c r="S372" s="43"/>
    </row>
    <row r="373" spans="17:19" x14ac:dyDescent="0.25">
      <c r="Q373" s="43"/>
      <c r="R373" s="43"/>
      <c r="S373" s="43"/>
    </row>
    <row r="374" spans="17:19" x14ac:dyDescent="0.25">
      <c r="Q374" s="43"/>
      <c r="R374" s="43"/>
      <c r="S374" s="43"/>
    </row>
    <row r="375" spans="17:19" x14ac:dyDescent="0.25">
      <c r="Q375" s="43"/>
      <c r="R375" s="43"/>
      <c r="S375" s="43"/>
    </row>
    <row r="376" spans="17:19" x14ac:dyDescent="0.25">
      <c r="Q376" s="43"/>
      <c r="R376" s="43"/>
      <c r="S376" s="43"/>
    </row>
    <row r="377" spans="17:19" x14ac:dyDescent="0.25">
      <c r="Q377" s="43"/>
      <c r="R377" s="43"/>
      <c r="S377" s="43"/>
    </row>
    <row r="378" spans="17:19" x14ac:dyDescent="0.25">
      <c r="Q378" s="43"/>
      <c r="R378" s="43"/>
      <c r="S378" s="43"/>
    </row>
    <row r="379" spans="17:19" x14ac:dyDescent="0.25">
      <c r="Q379" s="43"/>
      <c r="R379" s="43"/>
      <c r="S379" s="43"/>
    </row>
    <row r="380" spans="17:19" x14ac:dyDescent="0.25">
      <c r="Q380" s="43"/>
      <c r="R380" s="43"/>
      <c r="S380" s="43"/>
    </row>
    <row r="381" spans="17:19" x14ac:dyDescent="0.25">
      <c r="Q381" s="43"/>
      <c r="R381" s="43"/>
      <c r="S381" s="43"/>
    </row>
    <row r="382" spans="17:19" x14ac:dyDescent="0.25">
      <c r="Q382" s="43"/>
      <c r="R382" s="43"/>
      <c r="S382" s="43"/>
    </row>
    <row r="383" spans="17:19" x14ac:dyDescent="0.25">
      <c r="Q383" s="43"/>
      <c r="R383" s="43"/>
      <c r="S383" s="43"/>
    </row>
    <row r="384" spans="17:19" x14ac:dyDescent="0.25">
      <c r="Q384" s="43"/>
      <c r="R384" s="43"/>
      <c r="S384" s="43"/>
    </row>
    <row r="385" spans="17:19" x14ac:dyDescent="0.25">
      <c r="Q385" s="43"/>
      <c r="R385" s="43"/>
      <c r="S385" s="43"/>
    </row>
    <row r="386" spans="17:19" x14ac:dyDescent="0.25">
      <c r="Q386" s="43"/>
      <c r="R386" s="43"/>
      <c r="S386" s="43"/>
    </row>
    <row r="387" spans="17:19" x14ac:dyDescent="0.25">
      <c r="Q387" s="43"/>
      <c r="R387" s="43"/>
      <c r="S387" s="43"/>
    </row>
    <row r="388" spans="17:19" x14ac:dyDescent="0.25">
      <c r="Q388" s="43"/>
      <c r="R388" s="43"/>
      <c r="S388" s="43"/>
    </row>
    <row r="389" spans="17:19" x14ac:dyDescent="0.25">
      <c r="Q389" s="43"/>
      <c r="R389" s="43"/>
      <c r="S389" s="43"/>
    </row>
    <row r="390" spans="17:19" x14ac:dyDescent="0.25">
      <c r="Q390" s="43"/>
      <c r="R390" s="43"/>
      <c r="S390" s="43"/>
    </row>
    <row r="391" spans="17:19" x14ac:dyDescent="0.25">
      <c r="Q391" s="43"/>
      <c r="R391" s="43"/>
      <c r="S391" s="43"/>
    </row>
    <row r="392" spans="17:19" x14ac:dyDescent="0.25">
      <c r="Q392" s="43"/>
      <c r="R392" s="43"/>
      <c r="S392" s="43"/>
    </row>
    <row r="393" spans="17:19" x14ac:dyDescent="0.25">
      <c r="Q393" s="43"/>
      <c r="R393" s="43"/>
      <c r="S393" s="43"/>
    </row>
    <row r="394" spans="17:19" x14ac:dyDescent="0.25">
      <c r="Q394" s="43"/>
      <c r="R394" s="43"/>
      <c r="S394" s="43"/>
    </row>
    <row r="395" spans="17:19" x14ac:dyDescent="0.25">
      <c r="Q395" s="43"/>
      <c r="R395" s="43"/>
      <c r="S395" s="43"/>
    </row>
    <row r="396" spans="17:19" x14ac:dyDescent="0.25">
      <c r="Q396" s="43"/>
      <c r="R396" s="43"/>
      <c r="S396" s="43"/>
    </row>
    <row r="397" spans="17:19" x14ac:dyDescent="0.25">
      <c r="Q397" s="43"/>
      <c r="R397" s="43"/>
      <c r="S397" s="43"/>
    </row>
    <row r="398" spans="17:19" x14ac:dyDescent="0.25">
      <c r="Q398" s="43"/>
      <c r="R398" s="43"/>
      <c r="S398" s="43"/>
    </row>
    <row r="399" spans="17:19" x14ac:dyDescent="0.25">
      <c r="Q399" s="43"/>
      <c r="R399" s="43"/>
      <c r="S399" s="43"/>
    </row>
    <row r="400" spans="17:19" x14ac:dyDescent="0.25">
      <c r="Q400" s="43"/>
      <c r="R400" s="43"/>
      <c r="S400" s="43"/>
    </row>
    <row r="401" spans="17:19" x14ac:dyDescent="0.25">
      <c r="Q401" s="43"/>
      <c r="R401" s="43"/>
      <c r="S401" s="43"/>
    </row>
    <row r="402" spans="17:19" x14ac:dyDescent="0.25">
      <c r="Q402" s="43"/>
      <c r="R402" s="43"/>
      <c r="S402" s="43"/>
    </row>
    <row r="403" spans="17:19" x14ac:dyDescent="0.25">
      <c r="Q403" s="43"/>
      <c r="R403" s="43"/>
      <c r="S403" s="43"/>
    </row>
    <row r="404" spans="17:19" x14ac:dyDescent="0.25">
      <c r="Q404" s="43"/>
      <c r="R404" s="43"/>
      <c r="S404" s="43"/>
    </row>
    <row r="405" spans="17:19" x14ac:dyDescent="0.25">
      <c r="Q405" s="43"/>
      <c r="R405" s="43"/>
      <c r="S405" s="43"/>
    </row>
    <row r="406" spans="17:19" x14ac:dyDescent="0.25">
      <c r="Q406" s="43"/>
      <c r="R406" s="43"/>
      <c r="S406" s="43"/>
    </row>
    <row r="407" spans="17:19" x14ac:dyDescent="0.25">
      <c r="Q407" s="43"/>
      <c r="R407" s="43"/>
      <c r="S407" s="43"/>
    </row>
    <row r="408" spans="17:19" x14ac:dyDescent="0.25">
      <c r="Q408" s="43"/>
      <c r="R408" s="43"/>
      <c r="S408" s="43"/>
    </row>
    <row r="409" spans="17:19" x14ac:dyDescent="0.25">
      <c r="Q409" s="43"/>
      <c r="R409" s="43"/>
      <c r="S409" s="43"/>
    </row>
    <row r="410" spans="17:19" x14ac:dyDescent="0.25">
      <c r="Q410" s="43"/>
      <c r="R410" s="43"/>
      <c r="S410" s="43"/>
    </row>
    <row r="411" spans="17:19" x14ac:dyDescent="0.25">
      <c r="Q411" s="43"/>
      <c r="R411" s="43"/>
      <c r="S411" s="43"/>
    </row>
    <row r="412" spans="17:19" x14ac:dyDescent="0.25">
      <c r="Q412" s="43"/>
      <c r="R412" s="43"/>
      <c r="S412" s="43"/>
    </row>
    <row r="413" spans="17:19" x14ac:dyDescent="0.25">
      <c r="Q413" s="43"/>
      <c r="R413" s="43"/>
      <c r="S413" s="43"/>
    </row>
    <row r="414" spans="17:19" x14ac:dyDescent="0.25">
      <c r="Q414" s="43"/>
      <c r="R414" s="43"/>
      <c r="S414" s="43"/>
    </row>
    <row r="415" spans="17:19" x14ac:dyDescent="0.25">
      <c r="Q415" s="43"/>
      <c r="R415" s="43"/>
      <c r="S415" s="43"/>
    </row>
    <row r="416" spans="17:19" x14ac:dyDescent="0.25">
      <c r="Q416" s="43"/>
      <c r="R416" s="43"/>
      <c r="S416" s="43"/>
    </row>
    <row r="417" spans="17:19" x14ac:dyDescent="0.25">
      <c r="Q417" s="43"/>
      <c r="R417" s="43"/>
      <c r="S417" s="43"/>
    </row>
    <row r="418" spans="17:19" x14ac:dyDescent="0.25">
      <c r="Q418" s="43"/>
      <c r="R418" s="43"/>
      <c r="S418" s="43"/>
    </row>
    <row r="419" spans="17:19" x14ac:dyDescent="0.25">
      <c r="Q419" s="43"/>
      <c r="R419" s="43"/>
      <c r="S419" s="43"/>
    </row>
    <row r="420" spans="17:19" x14ac:dyDescent="0.25">
      <c r="Q420" s="43"/>
      <c r="R420" s="43"/>
      <c r="S420" s="43"/>
    </row>
    <row r="421" spans="17:19" x14ac:dyDescent="0.25">
      <c r="Q421" s="43"/>
      <c r="R421" s="43"/>
      <c r="S421" s="43"/>
    </row>
    <row r="422" spans="17:19" x14ac:dyDescent="0.25">
      <c r="Q422" s="43"/>
      <c r="R422" s="43"/>
      <c r="S422" s="43"/>
    </row>
    <row r="423" spans="17:19" x14ac:dyDescent="0.25">
      <c r="Q423" s="43"/>
      <c r="R423" s="43"/>
      <c r="S423" s="43"/>
    </row>
    <row r="424" spans="17:19" x14ac:dyDescent="0.25">
      <c r="Q424" s="43"/>
      <c r="R424" s="43"/>
      <c r="S424" s="43"/>
    </row>
    <row r="425" spans="17:19" x14ac:dyDescent="0.25">
      <c r="Q425" s="43"/>
      <c r="R425" s="43"/>
      <c r="S425" s="43"/>
    </row>
    <row r="426" spans="17:19" x14ac:dyDescent="0.25">
      <c r="Q426" s="43"/>
      <c r="R426" s="43"/>
      <c r="S426" s="43"/>
    </row>
    <row r="427" spans="17:19" x14ac:dyDescent="0.25">
      <c r="Q427" s="43"/>
      <c r="R427" s="43"/>
      <c r="S427" s="43"/>
    </row>
    <row r="428" spans="17:19" x14ac:dyDescent="0.25">
      <c r="Q428" s="43"/>
      <c r="R428" s="43"/>
      <c r="S428" s="43"/>
    </row>
    <row r="429" spans="17:19" x14ac:dyDescent="0.25">
      <c r="Q429" s="43"/>
      <c r="R429" s="43"/>
      <c r="S429" s="43"/>
    </row>
    <row r="430" spans="17:19" x14ac:dyDescent="0.25">
      <c r="Q430" s="43"/>
      <c r="R430" s="43"/>
      <c r="S430" s="43"/>
    </row>
    <row r="431" spans="17:19" x14ac:dyDescent="0.25">
      <c r="Q431" s="43"/>
      <c r="R431" s="43"/>
      <c r="S431" s="43"/>
    </row>
    <row r="432" spans="17:19" x14ac:dyDescent="0.25">
      <c r="Q432" s="43"/>
      <c r="R432" s="43"/>
      <c r="S432" s="43"/>
    </row>
    <row r="433" spans="17:19" x14ac:dyDescent="0.25">
      <c r="Q433" s="43"/>
      <c r="R433" s="43"/>
      <c r="S433" s="43"/>
    </row>
    <row r="434" spans="17:19" x14ac:dyDescent="0.25">
      <c r="Q434" s="43"/>
      <c r="R434" s="43"/>
      <c r="S434" s="43"/>
    </row>
    <row r="435" spans="17:19" x14ac:dyDescent="0.25">
      <c r="Q435" s="43"/>
      <c r="R435" s="43"/>
      <c r="S435" s="43"/>
    </row>
    <row r="436" spans="17:19" x14ac:dyDescent="0.25">
      <c r="Q436" s="43"/>
      <c r="R436" s="43"/>
      <c r="S436" s="43"/>
    </row>
    <row r="437" spans="17:19" x14ac:dyDescent="0.25">
      <c r="Q437" s="43"/>
      <c r="R437" s="43"/>
      <c r="S437" s="43"/>
    </row>
    <row r="438" spans="17:19" x14ac:dyDescent="0.25">
      <c r="Q438" s="43"/>
      <c r="R438" s="43"/>
      <c r="S438" s="43"/>
    </row>
    <row r="439" spans="17:19" x14ac:dyDescent="0.25">
      <c r="Q439" s="43"/>
      <c r="R439" s="43"/>
      <c r="S439" s="43"/>
    </row>
    <row r="440" spans="17:19" x14ac:dyDescent="0.25">
      <c r="Q440" s="43"/>
      <c r="R440" s="43"/>
      <c r="S440" s="43"/>
    </row>
    <row r="441" spans="17:19" x14ac:dyDescent="0.25">
      <c r="Q441" s="43"/>
      <c r="R441" s="43"/>
      <c r="S441" s="43"/>
    </row>
    <row r="442" spans="17:19" x14ac:dyDescent="0.25">
      <c r="Q442" s="43"/>
      <c r="R442" s="43"/>
      <c r="S442" s="43"/>
    </row>
    <row r="443" spans="17:19" x14ac:dyDescent="0.25">
      <c r="Q443" s="43"/>
      <c r="R443" s="43"/>
      <c r="S443" s="43"/>
    </row>
    <row r="444" spans="17:19" x14ac:dyDescent="0.25">
      <c r="Q444" s="43"/>
      <c r="R444" s="43"/>
      <c r="S444" s="43"/>
    </row>
    <row r="445" spans="17:19" x14ac:dyDescent="0.25">
      <c r="Q445" s="43"/>
      <c r="R445" s="43"/>
      <c r="S445" s="43"/>
    </row>
    <row r="446" spans="17:19" x14ac:dyDescent="0.25">
      <c r="Q446" s="43"/>
      <c r="R446" s="43"/>
      <c r="S446" s="43"/>
    </row>
    <row r="447" spans="17:19" x14ac:dyDescent="0.25">
      <c r="Q447" s="43"/>
      <c r="R447" s="43"/>
      <c r="S447" s="43"/>
    </row>
    <row r="448" spans="17:19" x14ac:dyDescent="0.25">
      <c r="Q448" s="43"/>
      <c r="R448" s="43"/>
      <c r="S448" s="43"/>
    </row>
    <row r="449" spans="17:19" x14ac:dyDescent="0.25">
      <c r="Q449" s="43"/>
      <c r="R449" s="43"/>
      <c r="S449" s="43"/>
    </row>
    <row r="450" spans="17:19" x14ac:dyDescent="0.25">
      <c r="Q450" s="43"/>
      <c r="R450" s="43"/>
      <c r="S450" s="43"/>
    </row>
    <row r="451" spans="17:19" x14ac:dyDescent="0.25">
      <c r="Q451" s="43"/>
      <c r="R451" s="43"/>
      <c r="S451" s="43"/>
    </row>
    <row r="452" spans="17:19" x14ac:dyDescent="0.25">
      <c r="Q452" s="43"/>
      <c r="R452" s="43"/>
      <c r="S452" s="43"/>
    </row>
    <row r="453" spans="17:19" x14ac:dyDescent="0.25">
      <c r="Q453" s="43"/>
      <c r="R453" s="43"/>
      <c r="S453" s="43"/>
    </row>
    <row r="454" spans="17:19" x14ac:dyDescent="0.25">
      <c r="Q454" s="43"/>
      <c r="R454" s="43"/>
      <c r="S454" s="43"/>
    </row>
    <row r="455" spans="17:19" x14ac:dyDescent="0.25">
      <c r="Q455" s="43"/>
      <c r="R455" s="43"/>
      <c r="S455" s="43"/>
    </row>
    <row r="456" spans="17:19" x14ac:dyDescent="0.25">
      <c r="Q456" s="43"/>
      <c r="R456" s="43"/>
      <c r="S456" s="43"/>
    </row>
    <row r="457" spans="17:19" x14ac:dyDescent="0.25">
      <c r="Q457" s="43"/>
      <c r="R457" s="43"/>
      <c r="S457" s="43"/>
    </row>
    <row r="458" spans="17:19" x14ac:dyDescent="0.25">
      <c r="Q458" s="43"/>
      <c r="R458" s="43"/>
      <c r="S458" s="43"/>
    </row>
    <row r="459" spans="17:19" x14ac:dyDescent="0.25">
      <c r="Q459" s="43"/>
      <c r="R459" s="43"/>
      <c r="S459" s="43"/>
    </row>
    <row r="460" spans="17:19" x14ac:dyDescent="0.25">
      <c r="Q460" s="43"/>
      <c r="R460" s="43"/>
      <c r="S460" s="43"/>
    </row>
    <row r="461" spans="17:19" x14ac:dyDescent="0.25">
      <c r="Q461" s="43"/>
      <c r="R461" s="43"/>
      <c r="S461" s="43"/>
    </row>
    <row r="462" spans="17:19" x14ac:dyDescent="0.25">
      <c r="Q462" s="43"/>
      <c r="R462" s="43"/>
      <c r="S462" s="43"/>
    </row>
    <row r="463" spans="17:19" x14ac:dyDescent="0.25">
      <c r="Q463" s="43"/>
      <c r="R463" s="43"/>
      <c r="S463" s="43"/>
    </row>
    <row r="464" spans="17:19" x14ac:dyDescent="0.25">
      <c r="Q464" s="43"/>
      <c r="R464" s="43"/>
      <c r="S464" s="43"/>
    </row>
    <row r="465" spans="17:19" x14ac:dyDescent="0.25">
      <c r="Q465" s="43"/>
      <c r="R465" s="43"/>
      <c r="S465" s="43"/>
    </row>
    <row r="466" spans="17:19" x14ac:dyDescent="0.25">
      <c r="Q466" s="43"/>
      <c r="R466" s="43"/>
      <c r="S466" s="43"/>
    </row>
    <row r="467" spans="17:19" x14ac:dyDescent="0.25">
      <c r="Q467" s="43"/>
      <c r="R467" s="43"/>
      <c r="S467" s="43"/>
    </row>
    <row r="468" spans="17:19" x14ac:dyDescent="0.25">
      <c r="Q468" s="43"/>
      <c r="R468" s="43"/>
      <c r="S468" s="43"/>
    </row>
    <row r="469" spans="17:19" x14ac:dyDescent="0.25">
      <c r="Q469" s="43"/>
      <c r="R469" s="43"/>
      <c r="S469" s="43"/>
    </row>
    <row r="470" spans="17:19" x14ac:dyDescent="0.25">
      <c r="Q470" s="43"/>
      <c r="R470" s="43"/>
      <c r="S470" s="43"/>
    </row>
    <row r="471" spans="17:19" x14ac:dyDescent="0.25">
      <c r="Q471" s="43"/>
      <c r="R471" s="43"/>
      <c r="S471" s="43"/>
    </row>
    <row r="472" spans="17:19" x14ac:dyDescent="0.25">
      <c r="Q472" s="43"/>
      <c r="R472" s="43"/>
      <c r="S472" s="43"/>
    </row>
    <row r="473" spans="17:19" x14ac:dyDescent="0.25">
      <c r="Q473" s="43"/>
      <c r="R473" s="43"/>
      <c r="S473" s="43"/>
    </row>
    <row r="474" spans="17:19" x14ac:dyDescent="0.25">
      <c r="Q474" s="43"/>
      <c r="R474" s="43"/>
      <c r="S474" s="43"/>
    </row>
    <row r="475" spans="17:19" x14ac:dyDescent="0.25">
      <c r="Q475" s="43"/>
      <c r="R475" s="43"/>
      <c r="S475" s="43"/>
    </row>
    <row r="476" spans="17:19" x14ac:dyDescent="0.25">
      <c r="Q476" s="43"/>
      <c r="R476" s="43"/>
      <c r="S476" s="43"/>
    </row>
    <row r="477" spans="17:19" x14ac:dyDescent="0.25">
      <c r="Q477" s="43"/>
      <c r="R477" s="43"/>
      <c r="S477" s="43"/>
    </row>
    <row r="478" spans="17:19" x14ac:dyDescent="0.25">
      <c r="Q478" s="43"/>
      <c r="R478" s="43"/>
      <c r="S478" s="43"/>
    </row>
    <row r="479" spans="17:19" x14ac:dyDescent="0.25">
      <c r="Q479" s="43"/>
      <c r="R479" s="43"/>
      <c r="S479" s="43"/>
    </row>
    <row r="480" spans="17:19" x14ac:dyDescent="0.25">
      <c r="Q480" s="43"/>
      <c r="R480" s="43"/>
      <c r="S480" s="43"/>
    </row>
    <row r="481" spans="17:19" x14ac:dyDescent="0.25">
      <c r="Q481" s="43"/>
      <c r="R481" s="43"/>
      <c r="S481" s="43"/>
    </row>
    <row r="482" spans="17:19" x14ac:dyDescent="0.25">
      <c r="Q482" s="43"/>
      <c r="R482" s="43"/>
      <c r="S482" s="43"/>
    </row>
    <row r="483" spans="17:19" x14ac:dyDescent="0.25">
      <c r="Q483" s="43"/>
      <c r="R483" s="43"/>
      <c r="S483" s="43"/>
    </row>
    <row r="484" spans="17:19" x14ac:dyDescent="0.25">
      <c r="Q484" s="43"/>
      <c r="R484" s="43"/>
      <c r="S484" s="43"/>
    </row>
    <row r="485" spans="17:19" x14ac:dyDescent="0.25">
      <c r="Q485" s="43"/>
      <c r="R485" s="43"/>
      <c r="S485" s="43"/>
    </row>
    <row r="486" spans="17:19" x14ac:dyDescent="0.25">
      <c r="Q486" s="43"/>
      <c r="R486" s="43"/>
      <c r="S486" s="43"/>
    </row>
    <row r="487" spans="17:19" x14ac:dyDescent="0.25">
      <c r="Q487" s="43"/>
      <c r="R487" s="43"/>
      <c r="S487" s="43"/>
    </row>
    <row r="488" spans="17:19" x14ac:dyDescent="0.25">
      <c r="Q488" s="43"/>
      <c r="R488" s="43"/>
      <c r="S488" s="43"/>
    </row>
    <row r="489" spans="17:19" x14ac:dyDescent="0.25">
      <c r="Q489" s="43"/>
      <c r="R489" s="43"/>
      <c r="S489" s="43"/>
    </row>
    <row r="490" spans="17:19" x14ac:dyDescent="0.25">
      <c r="Q490" s="43"/>
      <c r="R490" s="43"/>
      <c r="S490" s="43"/>
    </row>
    <row r="491" spans="17:19" x14ac:dyDescent="0.25">
      <c r="Q491" s="43"/>
      <c r="R491" s="43"/>
      <c r="S491" s="43"/>
    </row>
    <row r="492" spans="17:19" x14ac:dyDescent="0.25">
      <c r="Q492" s="43"/>
      <c r="R492" s="43"/>
      <c r="S492" s="43"/>
    </row>
    <row r="493" spans="17:19" x14ac:dyDescent="0.25">
      <c r="Q493" s="43"/>
      <c r="R493" s="43"/>
      <c r="S493" s="43"/>
    </row>
    <row r="494" spans="17:19" x14ac:dyDescent="0.25">
      <c r="Q494" s="43"/>
      <c r="R494" s="43"/>
      <c r="S494" s="43"/>
    </row>
    <row r="495" spans="17:19" x14ac:dyDescent="0.25">
      <c r="Q495" s="43"/>
      <c r="R495" s="43"/>
      <c r="S495" s="43"/>
    </row>
    <row r="496" spans="17:19" x14ac:dyDescent="0.25">
      <c r="Q496" s="43"/>
      <c r="R496" s="43"/>
      <c r="S496" s="43"/>
    </row>
    <row r="497" spans="17:19" x14ac:dyDescent="0.25">
      <c r="Q497" s="43"/>
      <c r="R497" s="43"/>
      <c r="S497" s="43"/>
    </row>
    <row r="498" spans="17:19" x14ac:dyDescent="0.25">
      <c r="Q498" s="43"/>
      <c r="R498" s="43"/>
      <c r="S498" s="43"/>
    </row>
    <row r="499" spans="17:19" x14ac:dyDescent="0.25">
      <c r="Q499" s="43"/>
      <c r="R499" s="43"/>
      <c r="S499" s="43"/>
    </row>
    <row r="500" spans="17:19" x14ac:dyDescent="0.25">
      <c r="Q500" s="43"/>
      <c r="R500" s="43"/>
      <c r="S500" s="43"/>
    </row>
    <row r="501" spans="17:19" x14ac:dyDescent="0.25">
      <c r="Q501" s="43"/>
      <c r="R501" s="43"/>
      <c r="S501" s="43"/>
    </row>
    <row r="502" spans="17:19" x14ac:dyDescent="0.25">
      <c r="Q502" s="43"/>
      <c r="R502" s="43"/>
      <c r="S502" s="43"/>
    </row>
    <row r="503" spans="17:19" x14ac:dyDescent="0.25">
      <c r="Q503" s="43"/>
      <c r="R503" s="43"/>
      <c r="S503" s="43"/>
    </row>
    <row r="504" spans="17:19" x14ac:dyDescent="0.25">
      <c r="Q504" s="43"/>
      <c r="R504" s="43"/>
      <c r="S504" s="43"/>
    </row>
    <row r="505" spans="17:19" x14ac:dyDescent="0.25">
      <c r="Q505" s="43"/>
      <c r="R505" s="43"/>
      <c r="S505" s="43"/>
    </row>
    <row r="506" spans="17:19" x14ac:dyDescent="0.25">
      <c r="Q506" s="43"/>
      <c r="R506" s="43"/>
      <c r="S506" s="43"/>
    </row>
    <row r="507" spans="17:19" x14ac:dyDescent="0.25">
      <c r="Q507" s="43"/>
      <c r="R507" s="43"/>
      <c r="S507" s="43"/>
    </row>
    <row r="508" spans="17:19" x14ac:dyDescent="0.25">
      <c r="Q508" s="43"/>
      <c r="R508" s="43"/>
      <c r="S508" s="43"/>
    </row>
    <row r="509" spans="17:19" x14ac:dyDescent="0.25">
      <c r="Q509" s="43"/>
      <c r="R509" s="43"/>
      <c r="S509" s="43"/>
    </row>
    <row r="510" spans="17:19" x14ac:dyDescent="0.25">
      <c r="Q510" s="43"/>
      <c r="R510" s="43"/>
      <c r="S510" s="43"/>
    </row>
    <row r="511" spans="17:19" x14ac:dyDescent="0.25">
      <c r="Q511" s="43"/>
      <c r="R511" s="43"/>
      <c r="S511" s="43"/>
    </row>
    <row r="512" spans="17:19" x14ac:dyDescent="0.25">
      <c r="Q512" s="43"/>
      <c r="R512" s="43"/>
      <c r="S512" s="43"/>
    </row>
    <row r="513" spans="17:19" x14ac:dyDescent="0.25">
      <c r="Q513" s="43"/>
      <c r="R513" s="43"/>
      <c r="S513" s="43"/>
    </row>
    <row r="514" spans="17:19" x14ac:dyDescent="0.25">
      <c r="Q514" s="43"/>
      <c r="R514" s="43"/>
      <c r="S514" s="43"/>
    </row>
    <row r="515" spans="17:19" x14ac:dyDescent="0.25">
      <c r="Q515" s="43"/>
      <c r="R515" s="43"/>
      <c r="S515" s="43"/>
    </row>
    <row r="516" spans="17:19" x14ac:dyDescent="0.25">
      <c r="Q516" s="43"/>
      <c r="R516" s="43"/>
      <c r="S516" s="43"/>
    </row>
    <row r="517" spans="17:19" x14ac:dyDescent="0.25">
      <c r="Q517" s="43"/>
      <c r="R517" s="43"/>
      <c r="S517" s="43"/>
    </row>
    <row r="518" spans="17:19" x14ac:dyDescent="0.25">
      <c r="Q518" s="43"/>
      <c r="R518" s="43"/>
      <c r="S518" s="43"/>
    </row>
    <row r="519" spans="17:19" x14ac:dyDescent="0.25">
      <c r="Q519" s="43"/>
      <c r="R519" s="43"/>
      <c r="S519" s="43"/>
    </row>
    <row r="520" spans="17:19" x14ac:dyDescent="0.25">
      <c r="Q520" s="43"/>
      <c r="R520" s="43"/>
      <c r="S520" s="43"/>
    </row>
    <row r="521" spans="17:19" x14ac:dyDescent="0.25">
      <c r="Q521" s="43"/>
      <c r="R521" s="43"/>
      <c r="S521" s="43"/>
    </row>
    <row r="522" spans="17:19" x14ac:dyDescent="0.25">
      <c r="Q522" s="43"/>
      <c r="R522" s="43"/>
      <c r="S522" s="43"/>
    </row>
    <row r="523" spans="17:19" x14ac:dyDescent="0.25">
      <c r="Q523" s="43"/>
      <c r="R523" s="43"/>
      <c r="S523" s="43"/>
    </row>
    <row r="524" spans="17:19" x14ac:dyDescent="0.25">
      <c r="Q524" s="43"/>
      <c r="R524" s="43"/>
      <c r="S524" s="43"/>
    </row>
    <row r="525" spans="17:19" x14ac:dyDescent="0.25">
      <c r="Q525" s="43"/>
      <c r="R525" s="43"/>
      <c r="S525" s="43"/>
    </row>
    <row r="526" spans="17:19" x14ac:dyDescent="0.25">
      <c r="Q526" s="43"/>
      <c r="R526" s="43"/>
      <c r="S526" s="43"/>
    </row>
    <row r="527" spans="17:19" x14ac:dyDescent="0.25">
      <c r="Q527" s="43"/>
      <c r="R527" s="43"/>
      <c r="S527" s="43"/>
    </row>
    <row r="528" spans="17:19" x14ac:dyDescent="0.25">
      <c r="Q528" s="43"/>
      <c r="R528" s="43"/>
      <c r="S528" s="43"/>
    </row>
    <row r="529" spans="17:19" x14ac:dyDescent="0.25">
      <c r="Q529" s="43"/>
      <c r="R529" s="43"/>
      <c r="S529" s="43"/>
    </row>
    <row r="530" spans="17:19" x14ac:dyDescent="0.25">
      <c r="Q530" s="43"/>
      <c r="R530" s="43"/>
      <c r="S530" s="43"/>
    </row>
    <row r="531" spans="17:19" x14ac:dyDescent="0.25">
      <c r="Q531" s="43"/>
      <c r="R531" s="43"/>
      <c r="S531" s="43"/>
    </row>
    <row r="532" spans="17:19" x14ac:dyDescent="0.25">
      <c r="Q532" s="43"/>
      <c r="R532" s="43"/>
      <c r="S532" s="43"/>
    </row>
    <row r="533" spans="17:19" x14ac:dyDescent="0.25">
      <c r="Q533" s="43"/>
      <c r="R533" s="43"/>
      <c r="S533" s="43"/>
    </row>
    <row r="534" spans="17:19" x14ac:dyDescent="0.25">
      <c r="Q534" s="43"/>
      <c r="R534" s="43"/>
      <c r="S534" s="43"/>
    </row>
    <row r="535" spans="17:19" x14ac:dyDescent="0.25">
      <c r="Q535" s="43"/>
      <c r="R535" s="43"/>
      <c r="S535" s="43"/>
    </row>
    <row r="536" spans="17:19" x14ac:dyDescent="0.25">
      <c r="Q536" s="43"/>
      <c r="R536" s="43"/>
      <c r="S536" s="43"/>
    </row>
    <row r="537" spans="17:19" x14ac:dyDescent="0.25">
      <c r="Q537" s="43"/>
      <c r="R537" s="43"/>
      <c r="S537" s="43"/>
    </row>
    <row r="538" spans="17:19" x14ac:dyDescent="0.25">
      <c r="Q538" s="43"/>
      <c r="R538" s="43"/>
      <c r="S538" s="43"/>
    </row>
    <row r="539" spans="17:19" x14ac:dyDescent="0.25">
      <c r="Q539" s="43"/>
      <c r="R539" s="43"/>
      <c r="S539" s="43"/>
    </row>
    <row r="540" spans="17:19" x14ac:dyDescent="0.25">
      <c r="Q540" s="43"/>
      <c r="R540" s="43"/>
      <c r="S540" s="43"/>
    </row>
    <row r="541" spans="17:19" x14ac:dyDescent="0.25">
      <c r="Q541" s="43"/>
      <c r="R541" s="43"/>
      <c r="S541" s="43"/>
    </row>
    <row r="542" spans="17:19" x14ac:dyDescent="0.25">
      <c r="Q542" s="43"/>
      <c r="R542" s="43"/>
      <c r="S542" s="43"/>
    </row>
    <row r="543" spans="17:19" x14ac:dyDescent="0.25">
      <c r="Q543" s="43"/>
      <c r="R543" s="43"/>
      <c r="S543" s="43"/>
    </row>
    <row r="544" spans="17:19" x14ac:dyDescent="0.25">
      <c r="Q544" s="43"/>
      <c r="R544" s="43"/>
      <c r="S544" s="43"/>
    </row>
    <row r="545" spans="17:19" x14ac:dyDescent="0.25">
      <c r="Q545" s="43"/>
      <c r="R545" s="43"/>
      <c r="S545" s="43"/>
    </row>
    <row r="546" spans="17:19" x14ac:dyDescent="0.25">
      <c r="Q546" s="43"/>
      <c r="R546" s="43"/>
      <c r="S546" s="43"/>
    </row>
    <row r="547" spans="17:19" x14ac:dyDescent="0.25">
      <c r="Q547" s="43"/>
      <c r="R547" s="43"/>
      <c r="S547" s="43"/>
    </row>
    <row r="548" spans="17:19" x14ac:dyDescent="0.25">
      <c r="Q548" s="43"/>
      <c r="R548" s="43"/>
      <c r="S548" s="43"/>
    </row>
    <row r="549" spans="17:19" x14ac:dyDescent="0.25">
      <c r="Q549" s="43"/>
      <c r="R549" s="43"/>
      <c r="S549" s="43"/>
    </row>
    <row r="550" spans="17:19" x14ac:dyDescent="0.25">
      <c r="Q550" s="43"/>
      <c r="R550" s="43"/>
      <c r="S550" s="43"/>
    </row>
    <row r="551" spans="17:19" x14ac:dyDescent="0.25">
      <c r="Q551" s="43"/>
      <c r="R551" s="43"/>
      <c r="S551" s="43"/>
    </row>
    <row r="552" spans="17:19" x14ac:dyDescent="0.25">
      <c r="Q552" s="43"/>
      <c r="R552" s="43"/>
      <c r="S552" s="43"/>
    </row>
    <row r="553" spans="17:19" x14ac:dyDescent="0.25">
      <c r="Q553" s="43"/>
      <c r="R553" s="43"/>
      <c r="S553" s="43"/>
    </row>
    <row r="554" spans="17:19" x14ac:dyDescent="0.25">
      <c r="Q554" s="43"/>
      <c r="R554" s="43"/>
      <c r="S554" s="43"/>
    </row>
    <row r="555" spans="17:19" x14ac:dyDescent="0.25">
      <c r="Q555" s="43"/>
      <c r="R555" s="43"/>
      <c r="S555" s="43"/>
    </row>
    <row r="556" spans="17:19" x14ac:dyDescent="0.25">
      <c r="Q556" s="43"/>
      <c r="R556" s="43"/>
      <c r="S556" s="43"/>
    </row>
    <row r="557" spans="17:19" x14ac:dyDescent="0.25">
      <c r="Q557" s="43"/>
      <c r="R557" s="43"/>
      <c r="S557" s="43"/>
    </row>
    <row r="558" spans="17:19" x14ac:dyDescent="0.25">
      <c r="Q558" s="43"/>
      <c r="R558" s="43"/>
      <c r="S558" s="43"/>
    </row>
    <row r="559" spans="17:19" x14ac:dyDescent="0.25">
      <c r="Q559" s="43"/>
      <c r="R559" s="43"/>
      <c r="S559" s="43"/>
    </row>
    <row r="560" spans="17:19" x14ac:dyDescent="0.25">
      <c r="Q560" s="43"/>
      <c r="R560" s="43"/>
      <c r="S560" s="43"/>
    </row>
    <row r="561" spans="17:19" x14ac:dyDescent="0.25">
      <c r="Q561" s="43"/>
      <c r="R561" s="43"/>
      <c r="S561" s="43"/>
    </row>
    <row r="562" spans="17:19" x14ac:dyDescent="0.25">
      <c r="Q562" s="43"/>
      <c r="R562" s="43"/>
      <c r="S562" s="43"/>
    </row>
    <row r="563" spans="17:19" x14ac:dyDescent="0.25">
      <c r="Q563" s="43"/>
      <c r="R563" s="43"/>
      <c r="S563" s="43"/>
    </row>
    <row r="564" spans="17:19" x14ac:dyDescent="0.25">
      <c r="Q564" s="43"/>
      <c r="R564" s="43"/>
      <c r="S564" s="43"/>
    </row>
    <row r="565" spans="17:19" x14ac:dyDescent="0.25">
      <c r="Q565" s="43"/>
      <c r="R565" s="43"/>
      <c r="S565" s="43"/>
    </row>
    <row r="566" spans="17:19" x14ac:dyDescent="0.25">
      <c r="Q566" s="43"/>
      <c r="R566" s="43"/>
      <c r="S566" s="43"/>
    </row>
    <row r="567" spans="17:19" x14ac:dyDescent="0.25">
      <c r="Q567" s="43"/>
      <c r="R567" s="43"/>
      <c r="S567" s="43"/>
    </row>
    <row r="568" spans="17:19" x14ac:dyDescent="0.25">
      <c r="Q568" s="43"/>
      <c r="R568" s="43"/>
      <c r="S568" s="43"/>
    </row>
    <row r="569" spans="17:19" x14ac:dyDescent="0.25">
      <c r="Q569" s="43"/>
      <c r="R569" s="43"/>
      <c r="S569" s="43"/>
    </row>
    <row r="570" spans="17:19" x14ac:dyDescent="0.25">
      <c r="Q570" s="43"/>
      <c r="R570" s="43"/>
      <c r="S570" s="43"/>
    </row>
    <row r="571" spans="17:19" x14ac:dyDescent="0.25">
      <c r="Q571" s="43"/>
      <c r="R571" s="43"/>
      <c r="S571" s="43"/>
    </row>
    <row r="572" spans="17:19" x14ac:dyDescent="0.25">
      <c r="Q572" s="43"/>
      <c r="R572" s="43"/>
      <c r="S572" s="43"/>
    </row>
    <row r="573" spans="17:19" x14ac:dyDescent="0.25">
      <c r="Q573" s="43"/>
      <c r="R573" s="43"/>
      <c r="S573" s="43"/>
    </row>
    <row r="574" spans="17:19" x14ac:dyDescent="0.25">
      <c r="Q574" s="43"/>
      <c r="R574" s="43"/>
      <c r="S574" s="43"/>
    </row>
    <row r="575" spans="17:19" x14ac:dyDescent="0.25">
      <c r="Q575" s="43"/>
      <c r="R575" s="43"/>
      <c r="S575" s="43"/>
    </row>
    <row r="576" spans="17:19" x14ac:dyDescent="0.25">
      <c r="Q576" s="43"/>
      <c r="R576" s="43"/>
      <c r="S576" s="43"/>
    </row>
    <row r="577" spans="17:19" x14ac:dyDescent="0.25">
      <c r="Q577" s="43"/>
      <c r="R577" s="43"/>
      <c r="S577" s="43"/>
    </row>
    <row r="578" spans="17:19" x14ac:dyDescent="0.25">
      <c r="Q578" s="43"/>
      <c r="R578" s="43"/>
      <c r="S578" s="43"/>
    </row>
    <row r="579" spans="17:19" x14ac:dyDescent="0.25">
      <c r="Q579" s="43"/>
      <c r="R579" s="43"/>
      <c r="S579" s="43"/>
    </row>
    <row r="580" spans="17:19" x14ac:dyDescent="0.25">
      <c r="Q580" s="43"/>
      <c r="R580" s="43"/>
      <c r="S580" s="43"/>
    </row>
    <row r="581" spans="17:19" x14ac:dyDescent="0.25">
      <c r="Q581" s="43"/>
      <c r="R581" s="43"/>
      <c r="S581" s="43"/>
    </row>
    <row r="582" spans="17:19" x14ac:dyDescent="0.25">
      <c r="Q582" s="43"/>
      <c r="R582" s="43"/>
      <c r="S582" s="43"/>
    </row>
    <row r="583" spans="17:19" x14ac:dyDescent="0.25">
      <c r="Q583" s="43"/>
      <c r="R583" s="43"/>
      <c r="S583" s="43"/>
    </row>
    <row r="584" spans="17:19" x14ac:dyDescent="0.25">
      <c r="Q584" s="43"/>
      <c r="R584" s="43"/>
      <c r="S584" s="43"/>
    </row>
    <row r="585" spans="17:19" x14ac:dyDescent="0.25">
      <c r="Q585" s="43"/>
      <c r="R585" s="43"/>
      <c r="S585" s="43"/>
    </row>
    <row r="586" spans="17:19" x14ac:dyDescent="0.25">
      <c r="Q586" s="43"/>
      <c r="R586" s="43"/>
      <c r="S586" s="43"/>
    </row>
    <row r="587" spans="17:19" x14ac:dyDescent="0.25">
      <c r="Q587" s="43"/>
      <c r="R587" s="43"/>
      <c r="S587" s="43"/>
    </row>
    <row r="588" spans="17:19" x14ac:dyDescent="0.25">
      <c r="Q588" s="43"/>
      <c r="R588" s="43"/>
      <c r="S588" s="43"/>
    </row>
    <row r="589" spans="17:19" x14ac:dyDescent="0.25">
      <c r="Q589" s="43"/>
      <c r="R589" s="43"/>
      <c r="S589" s="43"/>
    </row>
    <row r="590" spans="17:19" x14ac:dyDescent="0.25">
      <c r="Q590" s="43"/>
      <c r="R590" s="43"/>
      <c r="S590" s="43"/>
    </row>
    <row r="591" spans="17:19" x14ac:dyDescent="0.25">
      <c r="Q591" s="43"/>
      <c r="R591" s="43"/>
      <c r="S591" s="43"/>
    </row>
    <row r="592" spans="17:19" x14ac:dyDescent="0.25">
      <c r="Q592" s="43"/>
      <c r="R592" s="43"/>
      <c r="S592" s="43"/>
    </row>
    <row r="593" spans="17:19" x14ac:dyDescent="0.25">
      <c r="Q593" s="43"/>
      <c r="R593" s="43"/>
      <c r="S593" s="43"/>
    </row>
    <row r="594" spans="17:19" x14ac:dyDescent="0.25">
      <c r="Q594" s="43"/>
      <c r="R594" s="43"/>
      <c r="S594" s="43"/>
    </row>
    <row r="595" spans="17:19" x14ac:dyDescent="0.25">
      <c r="Q595" s="43"/>
      <c r="R595" s="43"/>
      <c r="S595" s="43"/>
    </row>
    <row r="596" spans="17:19" x14ac:dyDescent="0.25">
      <c r="Q596" s="43"/>
      <c r="R596" s="43"/>
      <c r="S596" s="43"/>
    </row>
    <row r="597" spans="17:19" x14ac:dyDescent="0.25">
      <c r="Q597" s="43"/>
      <c r="R597" s="43"/>
      <c r="S597" s="43"/>
    </row>
    <row r="598" spans="17:19" x14ac:dyDescent="0.25">
      <c r="Q598" s="43"/>
      <c r="R598" s="43"/>
      <c r="S598" s="43"/>
    </row>
    <row r="599" spans="17:19" x14ac:dyDescent="0.25">
      <c r="Q599" s="43"/>
      <c r="R599" s="43"/>
      <c r="S599" s="43"/>
    </row>
    <row r="600" spans="17:19" x14ac:dyDescent="0.25">
      <c r="Q600" s="43"/>
      <c r="R600" s="43"/>
      <c r="S600" s="43"/>
    </row>
    <row r="601" spans="17:19" x14ac:dyDescent="0.25">
      <c r="Q601" s="43"/>
      <c r="R601" s="43"/>
      <c r="S601" s="43"/>
    </row>
    <row r="602" spans="17:19" x14ac:dyDescent="0.25">
      <c r="Q602" s="43"/>
      <c r="R602" s="43"/>
      <c r="S602" s="43"/>
    </row>
    <row r="603" spans="17:19" x14ac:dyDescent="0.25">
      <c r="Q603" s="43"/>
      <c r="R603" s="43"/>
      <c r="S603" s="43"/>
    </row>
    <row r="604" spans="17:19" x14ac:dyDescent="0.25">
      <c r="Q604" s="43"/>
      <c r="R604" s="43"/>
      <c r="S604" s="43"/>
    </row>
    <row r="605" spans="17:19" x14ac:dyDescent="0.25">
      <c r="Q605" s="43"/>
      <c r="R605" s="43"/>
      <c r="S605" s="43"/>
    </row>
    <row r="606" spans="17:19" x14ac:dyDescent="0.25">
      <c r="Q606" s="43"/>
      <c r="R606" s="43"/>
      <c r="S606" s="43"/>
    </row>
    <row r="607" spans="17:19" x14ac:dyDescent="0.25">
      <c r="Q607" s="43"/>
      <c r="R607" s="43"/>
      <c r="S607" s="43"/>
    </row>
    <row r="608" spans="17:19" x14ac:dyDescent="0.25">
      <c r="Q608" s="43"/>
      <c r="R608" s="43"/>
      <c r="S608" s="43"/>
    </row>
    <row r="609" spans="17:19" x14ac:dyDescent="0.25">
      <c r="Q609" s="43"/>
      <c r="R609" s="43"/>
      <c r="S609" s="43"/>
    </row>
    <row r="610" spans="17:19" x14ac:dyDescent="0.25">
      <c r="Q610" s="43"/>
      <c r="R610" s="43"/>
      <c r="S610" s="43"/>
    </row>
    <row r="611" spans="17:19" x14ac:dyDescent="0.25">
      <c r="Q611" s="43"/>
      <c r="R611" s="43"/>
      <c r="S611" s="43"/>
    </row>
    <row r="612" spans="17:19" x14ac:dyDescent="0.25">
      <c r="Q612" s="43"/>
      <c r="R612" s="43"/>
      <c r="S612" s="43"/>
    </row>
    <row r="613" spans="17:19" x14ac:dyDescent="0.25">
      <c r="Q613" s="43"/>
      <c r="R613" s="43"/>
      <c r="S613" s="43"/>
    </row>
    <row r="614" spans="17:19" x14ac:dyDescent="0.25">
      <c r="Q614" s="43"/>
      <c r="R614" s="43"/>
      <c r="S614" s="43"/>
    </row>
    <row r="615" spans="17:19" x14ac:dyDescent="0.25">
      <c r="Q615" s="43"/>
      <c r="R615" s="43"/>
      <c r="S615" s="43"/>
    </row>
    <row r="616" spans="17:19" x14ac:dyDescent="0.25">
      <c r="Q616" s="43"/>
      <c r="R616" s="43"/>
      <c r="S616" s="43"/>
    </row>
    <row r="617" spans="17:19" x14ac:dyDescent="0.25">
      <c r="Q617" s="43"/>
      <c r="R617" s="43"/>
      <c r="S617" s="43"/>
    </row>
    <row r="618" spans="17:19" x14ac:dyDescent="0.25">
      <c r="Q618" s="43"/>
      <c r="R618" s="43"/>
      <c r="S618" s="43"/>
    </row>
    <row r="619" spans="17:19" x14ac:dyDescent="0.25">
      <c r="Q619" s="43"/>
      <c r="R619" s="43"/>
      <c r="S619" s="43"/>
    </row>
    <row r="620" spans="17:19" x14ac:dyDescent="0.25">
      <c r="Q620" s="43"/>
      <c r="R620" s="43"/>
      <c r="S620" s="43"/>
    </row>
    <row r="621" spans="17:19" x14ac:dyDescent="0.25">
      <c r="Q621" s="43"/>
      <c r="R621" s="43"/>
      <c r="S621" s="43"/>
    </row>
    <row r="622" spans="17:19" x14ac:dyDescent="0.25">
      <c r="Q622" s="43"/>
      <c r="R622" s="43"/>
      <c r="S622" s="43"/>
    </row>
    <row r="623" spans="17:19" x14ac:dyDescent="0.25">
      <c r="Q623" s="43"/>
      <c r="R623" s="43"/>
      <c r="S623" s="43"/>
    </row>
    <row r="624" spans="17:19" x14ac:dyDescent="0.25">
      <c r="Q624" s="43"/>
      <c r="R624" s="43"/>
      <c r="S624" s="43"/>
    </row>
    <row r="625" spans="17:19" x14ac:dyDescent="0.25">
      <c r="Q625" s="43"/>
      <c r="R625" s="43"/>
      <c r="S625" s="43"/>
    </row>
    <row r="626" spans="17:19" x14ac:dyDescent="0.25">
      <c r="Q626" s="43"/>
      <c r="R626" s="43"/>
      <c r="S626" s="43"/>
    </row>
    <row r="627" spans="17:19" x14ac:dyDescent="0.25">
      <c r="Q627" s="43"/>
      <c r="R627" s="43"/>
      <c r="S627" s="43"/>
    </row>
    <row r="628" spans="17:19" x14ac:dyDescent="0.25">
      <c r="Q628" s="43"/>
      <c r="R628" s="43"/>
      <c r="S628" s="43"/>
    </row>
    <row r="629" spans="17:19" x14ac:dyDescent="0.25">
      <c r="Q629" s="43"/>
      <c r="R629" s="43"/>
      <c r="S629" s="43"/>
    </row>
    <row r="630" spans="17:19" x14ac:dyDescent="0.25">
      <c r="Q630" s="43"/>
      <c r="R630" s="43"/>
      <c r="S630" s="43"/>
    </row>
    <row r="631" spans="17:19" x14ac:dyDescent="0.25">
      <c r="Q631" s="43"/>
      <c r="R631" s="43"/>
      <c r="S631" s="43"/>
    </row>
    <row r="632" spans="17:19" x14ac:dyDescent="0.25">
      <c r="Q632" s="43"/>
      <c r="R632" s="43"/>
      <c r="S632" s="43"/>
    </row>
    <row r="633" spans="17:19" x14ac:dyDescent="0.25">
      <c r="Q633" s="43"/>
      <c r="R633" s="43"/>
      <c r="S633" s="43"/>
    </row>
    <row r="634" spans="17:19" x14ac:dyDescent="0.25">
      <c r="Q634" s="43"/>
      <c r="R634" s="43"/>
      <c r="S634" s="43"/>
    </row>
    <row r="635" spans="17:19" x14ac:dyDescent="0.25">
      <c r="Q635" s="43"/>
      <c r="R635" s="43"/>
      <c r="S635" s="43"/>
    </row>
    <row r="636" spans="17:19" x14ac:dyDescent="0.25">
      <c r="Q636" s="43"/>
      <c r="R636" s="43"/>
      <c r="S636" s="43"/>
    </row>
    <row r="637" spans="17:19" x14ac:dyDescent="0.25">
      <c r="Q637" s="43"/>
      <c r="R637" s="43"/>
      <c r="S637" s="43"/>
    </row>
    <row r="638" spans="17:19" x14ac:dyDescent="0.25">
      <c r="Q638" s="43"/>
      <c r="R638" s="43"/>
      <c r="S638" s="43"/>
    </row>
    <row r="639" spans="17:19" x14ac:dyDescent="0.25">
      <c r="Q639" s="43"/>
      <c r="R639" s="43"/>
      <c r="S639" s="43"/>
    </row>
    <row r="640" spans="17:19" x14ac:dyDescent="0.25">
      <c r="Q640" s="43"/>
      <c r="R640" s="43"/>
      <c r="S640" s="43"/>
    </row>
    <row r="641" spans="17:19" x14ac:dyDescent="0.25">
      <c r="Q641" s="43"/>
      <c r="R641" s="43"/>
      <c r="S641" s="43"/>
    </row>
    <row r="642" spans="17:19" x14ac:dyDescent="0.25">
      <c r="Q642" s="43"/>
      <c r="R642" s="43"/>
      <c r="S642" s="43"/>
    </row>
    <row r="643" spans="17:19" x14ac:dyDescent="0.25">
      <c r="Q643" s="43"/>
      <c r="R643" s="43"/>
      <c r="S643" s="43"/>
    </row>
    <row r="644" spans="17:19" x14ac:dyDescent="0.25">
      <c r="Q644" s="43"/>
      <c r="R644" s="43"/>
      <c r="S644" s="43"/>
    </row>
    <row r="645" spans="17:19" x14ac:dyDescent="0.25">
      <c r="Q645" s="43"/>
      <c r="R645" s="43"/>
      <c r="S645" s="43"/>
    </row>
    <row r="646" spans="17:19" x14ac:dyDescent="0.25">
      <c r="Q646" s="43"/>
      <c r="R646" s="43"/>
      <c r="S646" s="43"/>
    </row>
    <row r="647" spans="17:19" x14ac:dyDescent="0.25">
      <c r="Q647" s="43"/>
      <c r="R647" s="43"/>
      <c r="S647" s="43"/>
    </row>
    <row r="648" spans="17:19" x14ac:dyDescent="0.25">
      <c r="Q648" s="43"/>
      <c r="R648" s="43"/>
      <c r="S648" s="43"/>
    </row>
    <row r="649" spans="17:19" x14ac:dyDescent="0.25">
      <c r="Q649" s="43"/>
      <c r="R649" s="43"/>
      <c r="S649" s="43"/>
    </row>
    <row r="650" spans="17:19" x14ac:dyDescent="0.25">
      <c r="Q650" s="43"/>
      <c r="R650" s="43"/>
      <c r="S650" s="43"/>
    </row>
    <row r="651" spans="17:19" x14ac:dyDescent="0.25">
      <c r="Q651" s="43"/>
      <c r="R651" s="43"/>
      <c r="S651" s="43"/>
    </row>
    <row r="652" spans="17:19" x14ac:dyDescent="0.25">
      <c r="Q652" s="43"/>
      <c r="R652" s="43"/>
      <c r="S652" s="43"/>
    </row>
    <row r="653" spans="17:19" x14ac:dyDescent="0.25">
      <c r="Q653" s="43"/>
      <c r="R653" s="43"/>
      <c r="S653" s="43"/>
    </row>
    <row r="654" spans="17:19" x14ac:dyDescent="0.25">
      <c r="Q654" s="43"/>
      <c r="R654" s="43"/>
      <c r="S654" s="43"/>
    </row>
    <row r="655" spans="17:19" x14ac:dyDescent="0.25">
      <c r="Q655" s="43"/>
      <c r="R655" s="43"/>
      <c r="S655" s="43"/>
    </row>
    <row r="656" spans="17:19" x14ac:dyDescent="0.25">
      <c r="Q656" s="43"/>
      <c r="R656" s="43"/>
      <c r="S656" s="43"/>
    </row>
    <row r="657" spans="17:19" x14ac:dyDescent="0.25">
      <c r="Q657" s="43"/>
      <c r="R657" s="43"/>
      <c r="S657" s="43"/>
    </row>
    <row r="658" spans="17:19" x14ac:dyDescent="0.25">
      <c r="Q658" s="43"/>
      <c r="R658" s="43"/>
      <c r="S658" s="43"/>
    </row>
    <row r="659" spans="17:19" x14ac:dyDescent="0.25">
      <c r="Q659" s="43"/>
      <c r="R659" s="43"/>
      <c r="S659" s="43"/>
    </row>
    <row r="660" spans="17:19" x14ac:dyDescent="0.25">
      <c r="Q660" s="43"/>
      <c r="R660" s="43"/>
      <c r="S660" s="43"/>
    </row>
    <row r="661" spans="17:19" x14ac:dyDescent="0.25">
      <c r="Q661" s="43"/>
      <c r="R661" s="43"/>
      <c r="S661" s="43"/>
    </row>
    <row r="662" spans="17:19" x14ac:dyDescent="0.25">
      <c r="Q662" s="43"/>
      <c r="R662" s="43"/>
      <c r="S662" s="43"/>
    </row>
    <row r="663" spans="17:19" x14ac:dyDescent="0.25">
      <c r="Q663" s="43"/>
      <c r="R663" s="43"/>
      <c r="S663" s="43"/>
    </row>
    <row r="664" spans="17:19" x14ac:dyDescent="0.25">
      <c r="Q664" s="43"/>
      <c r="R664" s="43"/>
      <c r="S664" s="43"/>
    </row>
    <row r="665" spans="17:19" x14ac:dyDescent="0.25">
      <c r="Q665" s="43"/>
      <c r="R665" s="43"/>
      <c r="S665" s="43"/>
    </row>
    <row r="666" spans="17:19" x14ac:dyDescent="0.25">
      <c r="Q666" s="43"/>
      <c r="R666" s="43"/>
      <c r="S666" s="43"/>
    </row>
    <row r="667" spans="17:19" x14ac:dyDescent="0.25">
      <c r="Q667" s="43"/>
      <c r="R667" s="43"/>
      <c r="S667" s="43"/>
    </row>
    <row r="668" spans="17:19" x14ac:dyDescent="0.25">
      <c r="Q668" s="43"/>
      <c r="R668" s="43"/>
      <c r="S668" s="43"/>
    </row>
    <row r="669" spans="17:19" x14ac:dyDescent="0.25">
      <c r="Q669" s="43"/>
      <c r="R669" s="43"/>
      <c r="S669" s="43"/>
    </row>
    <row r="670" spans="17:19" x14ac:dyDescent="0.25">
      <c r="Q670" s="43"/>
      <c r="R670" s="43"/>
      <c r="S670" s="43"/>
    </row>
    <row r="671" spans="17:19" x14ac:dyDescent="0.25">
      <c r="Q671" s="43"/>
      <c r="R671" s="43"/>
      <c r="S671" s="43"/>
    </row>
    <row r="672" spans="17:19" x14ac:dyDescent="0.25">
      <c r="Q672" s="43"/>
      <c r="R672" s="43"/>
      <c r="S672" s="43"/>
    </row>
    <row r="673" spans="17:19" x14ac:dyDescent="0.25">
      <c r="Q673" s="43"/>
      <c r="R673" s="43"/>
      <c r="S673" s="43"/>
    </row>
    <row r="674" spans="17:19" x14ac:dyDescent="0.25">
      <c r="Q674" s="43"/>
      <c r="R674" s="43"/>
      <c r="S674" s="43"/>
    </row>
    <row r="675" spans="17:19" x14ac:dyDescent="0.25">
      <c r="Q675" s="43"/>
      <c r="R675" s="43"/>
      <c r="S675" s="43"/>
    </row>
    <row r="676" spans="17:19" x14ac:dyDescent="0.25">
      <c r="Q676" s="43"/>
      <c r="R676" s="43"/>
      <c r="S676" s="43"/>
    </row>
    <row r="677" spans="17:19" x14ac:dyDescent="0.25">
      <c r="Q677" s="43"/>
      <c r="R677" s="43"/>
      <c r="S677" s="43"/>
    </row>
    <row r="678" spans="17:19" x14ac:dyDescent="0.25">
      <c r="Q678" s="43"/>
      <c r="R678" s="43"/>
      <c r="S678" s="43"/>
    </row>
    <row r="679" spans="17:19" x14ac:dyDescent="0.25">
      <c r="Q679" s="43"/>
      <c r="R679" s="43"/>
      <c r="S679" s="43"/>
    </row>
    <row r="680" spans="17:19" x14ac:dyDescent="0.25">
      <c r="Q680" s="43"/>
      <c r="R680" s="43"/>
      <c r="S680" s="43"/>
    </row>
    <row r="681" spans="17:19" x14ac:dyDescent="0.25">
      <c r="Q681" s="43"/>
      <c r="R681" s="43"/>
      <c r="S681" s="43"/>
    </row>
    <row r="682" spans="17:19" x14ac:dyDescent="0.25">
      <c r="Q682" s="43"/>
      <c r="R682" s="43"/>
      <c r="S682" s="43"/>
    </row>
    <row r="683" spans="17:19" x14ac:dyDescent="0.25">
      <c r="Q683" s="43"/>
      <c r="R683" s="43"/>
      <c r="S683" s="43"/>
    </row>
    <row r="684" spans="17:19" x14ac:dyDescent="0.25">
      <c r="Q684" s="43"/>
      <c r="R684" s="43"/>
      <c r="S684" s="43"/>
    </row>
    <row r="685" spans="17:19" x14ac:dyDescent="0.25">
      <c r="Q685" s="43"/>
      <c r="R685" s="43"/>
      <c r="S685" s="43"/>
    </row>
    <row r="686" spans="17:19" x14ac:dyDescent="0.25">
      <c r="Q686" s="43"/>
      <c r="R686" s="43"/>
      <c r="S686" s="43"/>
    </row>
    <row r="687" spans="17:19" x14ac:dyDescent="0.25">
      <c r="Q687" s="43"/>
      <c r="R687" s="43"/>
      <c r="S687" s="43"/>
    </row>
    <row r="688" spans="17:19" x14ac:dyDescent="0.25">
      <c r="Q688" s="43"/>
      <c r="R688" s="43"/>
      <c r="S688" s="43"/>
    </row>
    <row r="689" spans="17:19" x14ac:dyDescent="0.25">
      <c r="Q689" s="43"/>
      <c r="R689" s="43"/>
      <c r="S689" s="43"/>
    </row>
    <row r="690" spans="17:19" x14ac:dyDescent="0.25">
      <c r="Q690" s="43"/>
      <c r="R690" s="43"/>
      <c r="S690" s="43"/>
    </row>
    <row r="691" spans="17:19" x14ac:dyDescent="0.25">
      <c r="Q691" s="43"/>
      <c r="R691" s="43"/>
      <c r="S691" s="43"/>
    </row>
    <row r="692" spans="17:19" x14ac:dyDescent="0.25">
      <c r="Q692" s="43"/>
      <c r="R692" s="43"/>
      <c r="S692" s="43"/>
    </row>
    <row r="693" spans="17:19" x14ac:dyDescent="0.25">
      <c r="Q693" s="43"/>
      <c r="R693" s="43"/>
      <c r="S693" s="43"/>
    </row>
    <row r="694" spans="17:19" x14ac:dyDescent="0.25">
      <c r="Q694" s="43"/>
      <c r="R694" s="43"/>
      <c r="S694" s="43"/>
    </row>
    <row r="695" spans="17:19" x14ac:dyDescent="0.25">
      <c r="Q695" s="43"/>
      <c r="R695" s="43"/>
      <c r="S695" s="43"/>
    </row>
    <row r="696" spans="17:19" x14ac:dyDescent="0.25">
      <c r="Q696" s="43"/>
      <c r="R696" s="43"/>
      <c r="S696" s="43"/>
    </row>
    <row r="697" spans="17:19" x14ac:dyDescent="0.25">
      <c r="Q697" s="43"/>
      <c r="R697" s="43"/>
      <c r="S697" s="43"/>
    </row>
    <row r="698" spans="17:19" x14ac:dyDescent="0.25">
      <c r="Q698" s="43"/>
      <c r="R698" s="43"/>
      <c r="S698" s="43"/>
    </row>
    <row r="699" spans="17:19" x14ac:dyDescent="0.25">
      <c r="Q699" s="43"/>
      <c r="R699" s="43"/>
      <c r="S699" s="43"/>
    </row>
    <row r="700" spans="17:19" x14ac:dyDescent="0.25">
      <c r="Q700" s="43"/>
      <c r="R700" s="43"/>
      <c r="S700" s="43"/>
    </row>
    <row r="701" spans="17:19" x14ac:dyDescent="0.25">
      <c r="Q701" s="43"/>
      <c r="R701" s="43"/>
      <c r="S701" s="43"/>
    </row>
    <row r="702" spans="17:19" x14ac:dyDescent="0.25">
      <c r="Q702" s="43"/>
      <c r="R702" s="43"/>
      <c r="S702" s="43"/>
    </row>
    <row r="703" spans="17:19" x14ac:dyDescent="0.25">
      <c r="Q703" s="43"/>
      <c r="R703" s="43"/>
      <c r="S703" s="43"/>
    </row>
    <row r="704" spans="17:19" x14ac:dyDescent="0.25">
      <c r="Q704" s="43"/>
      <c r="R704" s="43"/>
      <c r="S704" s="43"/>
    </row>
    <row r="705" spans="17:19" x14ac:dyDescent="0.25">
      <c r="Q705" s="43"/>
      <c r="R705" s="43"/>
      <c r="S705" s="43"/>
    </row>
    <row r="706" spans="17:19" x14ac:dyDescent="0.25">
      <c r="Q706" s="43"/>
      <c r="R706" s="43"/>
      <c r="S706" s="43"/>
    </row>
    <row r="707" spans="17:19" x14ac:dyDescent="0.25">
      <c r="Q707" s="43"/>
      <c r="R707" s="43"/>
      <c r="S707" s="43"/>
    </row>
    <row r="708" spans="17:19" x14ac:dyDescent="0.25">
      <c r="Q708" s="43"/>
      <c r="R708" s="43"/>
      <c r="S708" s="43"/>
    </row>
    <row r="709" spans="17:19" x14ac:dyDescent="0.25">
      <c r="Q709" s="43"/>
      <c r="R709" s="43"/>
      <c r="S709" s="43"/>
    </row>
    <row r="710" spans="17:19" x14ac:dyDescent="0.25">
      <c r="Q710" s="43"/>
      <c r="R710" s="43"/>
      <c r="S710" s="43"/>
    </row>
    <row r="711" spans="17:19" x14ac:dyDescent="0.25">
      <c r="Q711" s="43"/>
      <c r="R711" s="43"/>
      <c r="S711" s="43"/>
    </row>
    <row r="712" spans="17:19" x14ac:dyDescent="0.25">
      <c r="Q712" s="43"/>
      <c r="R712" s="43"/>
      <c r="S712" s="43"/>
    </row>
    <row r="713" spans="17:19" x14ac:dyDescent="0.25">
      <c r="Q713" s="43"/>
      <c r="R713" s="43"/>
      <c r="S713" s="43"/>
    </row>
    <row r="714" spans="17:19" x14ac:dyDescent="0.25">
      <c r="Q714" s="43"/>
      <c r="R714" s="43"/>
      <c r="S714" s="43"/>
    </row>
    <row r="715" spans="17:19" x14ac:dyDescent="0.25">
      <c r="Q715" s="43"/>
      <c r="R715" s="43"/>
      <c r="S715" s="43"/>
    </row>
    <row r="716" spans="17:19" x14ac:dyDescent="0.25">
      <c r="Q716" s="43"/>
      <c r="R716" s="43"/>
      <c r="S716" s="43"/>
    </row>
    <row r="717" spans="17:19" x14ac:dyDescent="0.25">
      <c r="Q717" s="43"/>
      <c r="R717" s="43"/>
      <c r="S717" s="43"/>
    </row>
    <row r="718" spans="17:19" x14ac:dyDescent="0.25">
      <c r="Q718" s="43"/>
      <c r="R718" s="43"/>
      <c r="S718" s="43"/>
    </row>
    <row r="719" spans="17:19" x14ac:dyDescent="0.25">
      <c r="Q719" s="43"/>
      <c r="R719" s="43"/>
      <c r="S719" s="43"/>
    </row>
    <row r="720" spans="17:19" x14ac:dyDescent="0.25">
      <c r="Q720" s="43"/>
      <c r="R720" s="43"/>
      <c r="S720" s="43"/>
    </row>
    <row r="721" spans="17:19" x14ac:dyDescent="0.25">
      <c r="Q721" s="43"/>
      <c r="R721" s="43"/>
      <c r="S721" s="43"/>
    </row>
    <row r="722" spans="17:19" x14ac:dyDescent="0.25">
      <c r="Q722" s="43"/>
      <c r="R722" s="43"/>
      <c r="S722" s="43"/>
    </row>
    <row r="723" spans="17:19" x14ac:dyDescent="0.25">
      <c r="Q723" s="43"/>
      <c r="R723" s="43"/>
      <c r="S723" s="43"/>
    </row>
    <row r="724" spans="17:19" x14ac:dyDescent="0.25">
      <c r="Q724" s="43"/>
      <c r="R724" s="43"/>
      <c r="S724" s="43"/>
    </row>
    <row r="725" spans="17:19" x14ac:dyDescent="0.25">
      <c r="Q725" s="43"/>
      <c r="R725" s="43"/>
      <c r="S725" s="43"/>
    </row>
    <row r="726" spans="17:19" x14ac:dyDescent="0.25">
      <c r="Q726" s="43"/>
      <c r="R726" s="43"/>
      <c r="S726" s="43"/>
    </row>
    <row r="727" spans="17:19" x14ac:dyDescent="0.25">
      <c r="Q727" s="43"/>
      <c r="R727" s="43"/>
      <c r="S727" s="43"/>
    </row>
    <row r="728" spans="17:19" x14ac:dyDescent="0.25">
      <c r="Q728" s="43"/>
      <c r="R728" s="43"/>
      <c r="S728" s="43"/>
    </row>
    <row r="729" spans="17:19" x14ac:dyDescent="0.25">
      <c r="Q729" s="43"/>
      <c r="R729" s="43"/>
      <c r="S729" s="43"/>
    </row>
    <row r="730" spans="17:19" x14ac:dyDescent="0.25">
      <c r="Q730" s="43"/>
      <c r="R730" s="43"/>
      <c r="S730" s="43"/>
    </row>
    <row r="731" spans="17:19" x14ac:dyDescent="0.25">
      <c r="Q731" s="43"/>
      <c r="R731" s="43"/>
      <c r="S731" s="43"/>
    </row>
    <row r="732" spans="17:19" x14ac:dyDescent="0.25">
      <c r="Q732" s="43"/>
      <c r="R732" s="43"/>
      <c r="S732" s="43"/>
    </row>
    <row r="733" spans="17:19" x14ac:dyDescent="0.25">
      <c r="Q733" s="43"/>
      <c r="R733" s="43"/>
      <c r="S733" s="43"/>
    </row>
    <row r="734" spans="17:19" x14ac:dyDescent="0.25">
      <c r="Q734" s="43"/>
      <c r="R734" s="43"/>
      <c r="S734" s="43"/>
    </row>
    <row r="735" spans="17:19" x14ac:dyDescent="0.25">
      <c r="Q735" s="43"/>
      <c r="R735" s="43"/>
      <c r="S735" s="43"/>
    </row>
    <row r="736" spans="17:19" x14ac:dyDescent="0.25">
      <c r="Q736" s="43"/>
      <c r="R736" s="43"/>
      <c r="S736" s="43"/>
    </row>
    <row r="737" spans="17:19" x14ac:dyDescent="0.25">
      <c r="Q737" s="43"/>
      <c r="R737" s="43"/>
      <c r="S737" s="43"/>
    </row>
    <row r="738" spans="17:19" x14ac:dyDescent="0.25">
      <c r="Q738" s="43"/>
      <c r="R738" s="43"/>
      <c r="S738" s="43"/>
    </row>
    <row r="739" spans="17:19" x14ac:dyDescent="0.25">
      <c r="Q739" s="43"/>
      <c r="R739" s="43"/>
      <c r="S739" s="43"/>
    </row>
    <row r="740" spans="17:19" x14ac:dyDescent="0.25">
      <c r="Q740" s="43"/>
      <c r="R740" s="43"/>
      <c r="S740" s="43"/>
    </row>
    <row r="741" spans="17:19" x14ac:dyDescent="0.25">
      <c r="Q741" s="43"/>
      <c r="R741" s="43"/>
      <c r="S741" s="43"/>
    </row>
    <row r="742" spans="17:19" x14ac:dyDescent="0.25">
      <c r="Q742" s="43"/>
      <c r="R742" s="43"/>
      <c r="S742" s="43"/>
    </row>
    <row r="743" spans="17:19" x14ac:dyDescent="0.25">
      <c r="Q743" s="43"/>
      <c r="R743" s="43"/>
      <c r="S743" s="43"/>
    </row>
    <row r="744" spans="17:19" x14ac:dyDescent="0.25">
      <c r="Q744" s="43"/>
      <c r="R744" s="43"/>
      <c r="S744" s="43"/>
    </row>
    <row r="745" spans="17:19" x14ac:dyDescent="0.25">
      <c r="Q745" s="43"/>
      <c r="R745" s="43"/>
      <c r="S745" s="43"/>
    </row>
    <row r="746" spans="17:19" x14ac:dyDescent="0.25">
      <c r="Q746" s="43"/>
      <c r="R746" s="43"/>
      <c r="S746" s="43"/>
    </row>
    <row r="747" spans="17:19" x14ac:dyDescent="0.25">
      <c r="Q747" s="43"/>
      <c r="R747" s="43"/>
      <c r="S747" s="43"/>
    </row>
    <row r="748" spans="17:19" x14ac:dyDescent="0.25">
      <c r="Q748" s="43"/>
      <c r="R748" s="43"/>
      <c r="S748" s="43"/>
    </row>
    <row r="749" spans="17:19" x14ac:dyDescent="0.25">
      <c r="Q749" s="43"/>
      <c r="R749" s="43"/>
      <c r="S749" s="43"/>
    </row>
    <row r="750" spans="17:19" x14ac:dyDescent="0.25">
      <c r="Q750" s="43"/>
      <c r="R750" s="43"/>
      <c r="S750" s="43"/>
    </row>
    <row r="751" spans="17:19" x14ac:dyDescent="0.25">
      <c r="Q751" s="43"/>
      <c r="R751" s="43"/>
      <c r="S751" s="43"/>
    </row>
    <row r="752" spans="17:19" x14ac:dyDescent="0.25">
      <c r="Q752" s="43"/>
      <c r="R752" s="43"/>
      <c r="S752" s="43"/>
    </row>
    <row r="753" spans="17:19" x14ac:dyDescent="0.25">
      <c r="Q753" s="43"/>
      <c r="R753" s="43"/>
      <c r="S753" s="43"/>
    </row>
    <row r="754" spans="17:19" x14ac:dyDescent="0.25">
      <c r="Q754" s="43"/>
      <c r="R754" s="43"/>
      <c r="S754" s="43"/>
    </row>
    <row r="755" spans="17:19" x14ac:dyDescent="0.25">
      <c r="Q755" s="43"/>
      <c r="R755" s="43"/>
      <c r="S755" s="43"/>
    </row>
    <row r="756" spans="17:19" x14ac:dyDescent="0.25">
      <c r="Q756" s="43"/>
      <c r="R756" s="43"/>
      <c r="S756" s="43"/>
    </row>
    <row r="757" spans="17:19" x14ac:dyDescent="0.25">
      <c r="Q757" s="43"/>
      <c r="R757" s="43"/>
      <c r="S757" s="43"/>
    </row>
    <row r="758" spans="17:19" x14ac:dyDescent="0.25">
      <c r="Q758" s="43"/>
      <c r="R758" s="43"/>
      <c r="S758" s="43"/>
    </row>
    <row r="759" spans="17:19" x14ac:dyDescent="0.25">
      <c r="Q759" s="43"/>
      <c r="R759" s="43"/>
      <c r="S759" s="43"/>
    </row>
    <row r="760" spans="17:19" x14ac:dyDescent="0.25">
      <c r="Q760" s="43"/>
      <c r="R760" s="43"/>
      <c r="S760" s="43"/>
    </row>
    <row r="761" spans="17:19" x14ac:dyDescent="0.25">
      <c r="Q761" s="43"/>
      <c r="R761" s="43"/>
      <c r="S761" s="43"/>
    </row>
    <row r="762" spans="17:19" x14ac:dyDescent="0.25">
      <c r="Q762" s="43"/>
      <c r="R762" s="43"/>
      <c r="S762" s="43"/>
    </row>
    <row r="763" spans="17:19" x14ac:dyDescent="0.25">
      <c r="Q763" s="43"/>
      <c r="R763" s="43"/>
      <c r="S763" s="43"/>
    </row>
    <row r="764" spans="17:19" x14ac:dyDescent="0.25">
      <c r="Q764" s="43"/>
      <c r="R764" s="43"/>
      <c r="S764" s="43"/>
    </row>
    <row r="765" spans="17:19" x14ac:dyDescent="0.25">
      <c r="Q765" s="43"/>
      <c r="R765" s="43"/>
      <c r="S765" s="43"/>
    </row>
    <row r="766" spans="17:19" x14ac:dyDescent="0.25">
      <c r="Q766" s="43"/>
      <c r="R766" s="43"/>
      <c r="S766" s="43"/>
    </row>
    <row r="767" spans="17:19" x14ac:dyDescent="0.25">
      <c r="Q767" s="43"/>
      <c r="R767" s="43"/>
      <c r="S767" s="43"/>
    </row>
    <row r="768" spans="17:19" x14ac:dyDescent="0.25">
      <c r="Q768" s="43"/>
      <c r="R768" s="43"/>
      <c r="S768" s="43"/>
    </row>
    <row r="769" spans="17:19" x14ac:dyDescent="0.25">
      <c r="Q769" s="43"/>
      <c r="R769" s="43"/>
      <c r="S769" s="43"/>
    </row>
    <row r="770" spans="17:19" x14ac:dyDescent="0.25">
      <c r="Q770" s="43"/>
      <c r="R770" s="43"/>
      <c r="S770" s="43"/>
    </row>
    <row r="771" spans="17:19" x14ac:dyDescent="0.25">
      <c r="Q771" s="43"/>
      <c r="R771" s="43"/>
      <c r="S771" s="43"/>
    </row>
    <row r="772" spans="17:19" x14ac:dyDescent="0.25">
      <c r="Q772" s="43"/>
      <c r="R772" s="43"/>
      <c r="S772" s="43"/>
    </row>
    <row r="773" spans="17:19" x14ac:dyDescent="0.25">
      <c r="Q773" s="43"/>
      <c r="R773" s="43"/>
      <c r="S773" s="43"/>
    </row>
    <row r="774" spans="17:19" x14ac:dyDescent="0.25">
      <c r="Q774" s="43"/>
      <c r="R774" s="43"/>
      <c r="S774" s="43"/>
    </row>
    <row r="775" spans="17:19" x14ac:dyDescent="0.25">
      <c r="Q775" s="43"/>
      <c r="R775" s="43"/>
      <c r="S775" s="43"/>
    </row>
    <row r="776" spans="17:19" x14ac:dyDescent="0.25">
      <c r="Q776" s="43"/>
      <c r="R776" s="43"/>
      <c r="S776" s="43"/>
    </row>
    <row r="777" spans="17:19" x14ac:dyDescent="0.25">
      <c r="Q777" s="43"/>
      <c r="R777" s="43"/>
      <c r="S777" s="43"/>
    </row>
    <row r="778" spans="17:19" x14ac:dyDescent="0.25">
      <c r="Q778" s="43"/>
      <c r="R778" s="43"/>
      <c r="S778" s="43"/>
    </row>
    <row r="779" spans="17:19" x14ac:dyDescent="0.25">
      <c r="Q779" s="43"/>
      <c r="R779" s="43"/>
      <c r="S779" s="43"/>
    </row>
    <row r="780" spans="17:19" x14ac:dyDescent="0.25">
      <c r="Q780" s="43"/>
      <c r="R780" s="43"/>
      <c r="S780" s="43"/>
    </row>
    <row r="781" spans="17:19" x14ac:dyDescent="0.25">
      <c r="Q781" s="43"/>
      <c r="R781" s="43"/>
      <c r="S781" s="43"/>
    </row>
    <row r="782" spans="17:19" x14ac:dyDescent="0.25">
      <c r="Q782" s="43"/>
      <c r="R782" s="43"/>
      <c r="S782" s="43"/>
    </row>
    <row r="783" spans="17:19" x14ac:dyDescent="0.25">
      <c r="Q783" s="43"/>
      <c r="R783" s="43"/>
      <c r="S783" s="43"/>
    </row>
    <row r="784" spans="17:19" x14ac:dyDescent="0.25">
      <c r="Q784" s="43"/>
      <c r="R784" s="43"/>
      <c r="S784" s="43"/>
    </row>
    <row r="785" spans="17:19" x14ac:dyDescent="0.25">
      <c r="Q785" s="43"/>
      <c r="R785" s="43"/>
      <c r="S785" s="43"/>
    </row>
    <row r="786" spans="17:19" x14ac:dyDescent="0.25">
      <c r="Q786" s="43"/>
      <c r="R786" s="43"/>
      <c r="S786" s="43"/>
    </row>
    <row r="787" spans="17:19" x14ac:dyDescent="0.25">
      <c r="Q787" s="43"/>
      <c r="R787" s="43"/>
      <c r="S787" s="43"/>
    </row>
    <row r="788" spans="17:19" x14ac:dyDescent="0.25">
      <c r="Q788" s="43"/>
      <c r="R788" s="43"/>
      <c r="S788" s="43"/>
    </row>
    <row r="789" spans="17:19" x14ac:dyDescent="0.25">
      <c r="Q789" s="43"/>
      <c r="R789" s="43"/>
      <c r="S789" s="43"/>
    </row>
    <row r="790" spans="17:19" x14ac:dyDescent="0.25">
      <c r="Q790" s="43"/>
      <c r="R790" s="43"/>
      <c r="S790" s="43"/>
    </row>
    <row r="791" spans="17:19" x14ac:dyDescent="0.25">
      <c r="Q791" s="43"/>
      <c r="R791" s="43"/>
      <c r="S791" s="43"/>
    </row>
    <row r="792" spans="17:19" x14ac:dyDescent="0.25">
      <c r="Q792" s="43"/>
      <c r="R792" s="43"/>
      <c r="S792" s="43"/>
    </row>
    <row r="793" spans="17:19" x14ac:dyDescent="0.25">
      <c r="Q793" s="43"/>
      <c r="R793" s="43"/>
      <c r="S793" s="43"/>
    </row>
    <row r="794" spans="17:19" x14ac:dyDescent="0.25">
      <c r="Q794" s="43"/>
      <c r="R794" s="43"/>
      <c r="S794" s="43"/>
    </row>
    <row r="795" spans="17:19" x14ac:dyDescent="0.25">
      <c r="Q795" s="43"/>
      <c r="R795" s="43"/>
      <c r="S795" s="43"/>
    </row>
    <row r="796" spans="17:19" x14ac:dyDescent="0.25">
      <c r="Q796" s="43"/>
      <c r="R796" s="43"/>
      <c r="S796" s="43"/>
    </row>
    <row r="797" spans="17:19" x14ac:dyDescent="0.25">
      <c r="Q797" s="43"/>
      <c r="R797" s="43"/>
      <c r="S797" s="43"/>
    </row>
    <row r="798" spans="17:19" x14ac:dyDescent="0.25">
      <c r="Q798" s="43"/>
      <c r="R798" s="43"/>
      <c r="S798" s="43"/>
    </row>
    <row r="799" spans="17:19" x14ac:dyDescent="0.25">
      <c r="Q799" s="43"/>
      <c r="R799" s="43"/>
      <c r="S799" s="43"/>
    </row>
    <row r="800" spans="17:19" x14ac:dyDescent="0.25">
      <c r="Q800" s="43"/>
      <c r="R800" s="43"/>
      <c r="S800" s="43"/>
    </row>
    <row r="801" spans="17:19" x14ac:dyDescent="0.25">
      <c r="Q801" s="43"/>
      <c r="R801" s="43"/>
      <c r="S801" s="43"/>
    </row>
    <row r="802" spans="17:19" x14ac:dyDescent="0.25">
      <c r="Q802" s="43"/>
      <c r="R802" s="43"/>
      <c r="S802" s="43"/>
    </row>
    <row r="803" spans="17:19" x14ac:dyDescent="0.25">
      <c r="Q803" s="43"/>
      <c r="R803" s="43"/>
      <c r="S803" s="43"/>
    </row>
    <row r="804" spans="17:19" x14ac:dyDescent="0.25">
      <c r="Q804" s="43"/>
      <c r="R804" s="43"/>
      <c r="S804" s="43"/>
    </row>
    <row r="805" spans="17:19" x14ac:dyDescent="0.25">
      <c r="Q805" s="43"/>
      <c r="R805" s="43"/>
      <c r="S805" s="43"/>
    </row>
    <row r="806" spans="17:19" x14ac:dyDescent="0.25">
      <c r="Q806" s="43"/>
      <c r="R806" s="43"/>
      <c r="S806" s="43"/>
    </row>
    <row r="807" spans="17:19" x14ac:dyDescent="0.25">
      <c r="Q807" s="43"/>
      <c r="R807" s="43"/>
      <c r="S807" s="43"/>
    </row>
    <row r="808" spans="17:19" x14ac:dyDescent="0.25">
      <c r="Q808" s="43"/>
      <c r="R808" s="43"/>
      <c r="S808" s="43"/>
    </row>
    <row r="809" spans="17:19" x14ac:dyDescent="0.25">
      <c r="Q809" s="43"/>
      <c r="R809" s="43"/>
      <c r="S809" s="43"/>
    </row>
    <row r="810" spans="17:19" x14ac:dyDescent="0.25">
      <c r="Q810" s="43"/>
      <c r="R810" s="43"/>
      <c r="S810" s="43"/>
    </row>
    <row r="811" spans="17:19" x14ac:dyDescent="0.25">
      <c r="Q811" s="43"/>
      <c r="R811" s="43"/>
      <c r="S811" s="43"/>
    </row>
    <row r="812" spans="17:19" x14ac:dyDescent="0.25">
      <c r="Q812" s="43"/>
      <c r="R812" s="43"/>
      <c r="S812" s="43"/>
    </row>
    <row r="813" spans="17:19" x14ac:dyDescent="0.25">
      <c r="Q813" s="43"/>
      <c r="R813" s="43"/>
      <c r="S813" s="43"/>
    </row>
    <row r="814" spans="17:19" x14ac:dyDescent="0.25">
      <c r="Q814" s="43"/>
      <c r="R814" s="43"/>
      <c r="S814" s="43"/>
    </row>
    <row r="815" spans="17:19" x14ac:dyDescent="0.25">
      <c r="Q815" s="43"/>
      <c r="R815" s="43"/>
      <c r="S815" s="43"/>
    </row>
    <row r="816" spans="17:19" x14ac:dyDescent="0.25">
      <c r="Q816" s="43"/>
      <c r="R816" s="43"/>
      <c r="S816" s="43"/>
    </row>
    <row r="817" spans="17:19" x14ac:dyDescent="0.25">
      <c r="Q817" s="43"/>
      <c r="R817" s="43"/>
      <c r="S817" s="43"/>
    </row>
    <row r="818" spans="17:19" x14ac:dyDescent="0.25">
      <c r="Q818" s="43"/>
      <c r="R818" s="43"/>
      <c r="S818" s="43"/>
    </row>
    <row r="819" spans="17:19" x14ac:dyDescent="0.25">
      <c r="Q819" s="43"/>
      <c r="R819" s="43"/>
      <c r="S819" s="43"/>
    </row>
    <row r="820" spans="17:19" x14ac:dyDescent="0.25">
      <c r="Q820" s="43"/>
      <c r="R820" s="43"/>
      <c r="S820" s="43"/>
    </row>
    <row r="821" spans="17:19" x14ac:dyDescent="0.25">
      <c r="Q821" s="43"/>
      <c r="R821" s="43"/>
      <c r="S821" s="43"/>
    </row>
    <row r="822" spans="17:19" x14ac:dyDescent="0.25">
      <c r="Q822" s="43"/>
      <c r="R822" s="43"/>
      <c r="S822" s="43"/>
    </row>
    <row r="823" spans="17:19" x14ac:dyDescent="0.25">
      <c r="Q823" s="43"/>
      <c r="R823" s="43"/>
      <c r="S823" s="43"/>
    </row>
    <row r="824" spans="17:19" x14ac:dyDescent="0.25">
      <c r="Q824" s="43"/>
      <c r="R824" s="43"/>
      <c r="S824" s="43"/>
    </row>
    <row r="825" spans="17:19" x14ac:dyDescent="0.25">
      <c r="Q825" s="43"/>
      <c r="R825" s="43"/>
      <c r="S825" s="43"/>
    </row>
    <row r="826" spans="17:19" x14ac:dyDescent="0.25">
      <c r="Q826" s="43"/>
      <c r="R826" s="43"/>
      <c r="S826" s="43"/>
    </row>
    <row r="827" spans="17:19" x14ac:dyDescent="0.25">
      <c r="Q827" s="43"/>
      <c r="R827" s="43"/>
      <c r="S827" s="43"/>
    </row>
    <row r="828" spans="17:19" x14ac:dyDescent="0.25">
      <c r="Q828" s="43"/>
      <c r="R828" s="43"/>
      <c r="S828" s="43"/>
    </row>
    <row r="829" spans="17:19" x14ac:dyDescent="0.25">
      <c r="Q829" s="43"/>
      <c r="R829" s="43"/>
      <c r="S829" s="43"/>
    </row>
    <row r="830" spans="17:19" x14ac:dyDescent="0.25">
      <c r="Q830" s="43"/>
      <c r="R830" s="43"/>
      <c r="S830" s="43"/>
    </row>
    <row r="831" spans="17:19" x14ac:dyDescent="0.25">
      <c r="Q831" s="43"/>
      <c r="R831" s="43"/>
      <c r="S831" s="43"/>
    </row>
    <row r="832" spans="17:19" x14ac:dyDescent="0.25">
      <c r="Q832" s="43"/>
      <c r="R832" s="43"/>
      <c r="S832" s="43"/>
    </row>
    <row r="833" spans="17:19" x14ac:dyDescent="0.25">
      <c r="Q833" s="43"/>
      <c r="R833" s="43"/>
      <c r="S833" s="43"/>
    </row>
    <row r="834" spans="17:19" x14ac:dyDescent="0.25">
      <c r="Q834" s="43"/>
      <c r="R834" s="43"/>
      <c r="S834" s="43"/>
    </row>
    <row r="835" spans="17:19" x14ac:dyDescent="0.25">
      <c r="Q835" s="43"/>
      <c r="R835" s="43"/>
      <c r="S835" s="43"/>
    </row>
    <row r="836" spans="17:19" x14ac:dyDescent="0.25">
      <c r="Q836" s="43"/>
      <c r="R836" s="43"/>
      <c r="S836" s="43"/>
    </row>
    <row r="837" spans="17:19" x14ac:dyDescent="0.25">
      <c r="Q837" s="43"/>
      <c r="R837" s="43"/>
      <c r="S837" s="43"/>
    </row>
    <row r="838" spans="17:19" x14ac:dyDescent="0.25">
      <c r="Q838" s="43"/>
      <c r="R838" s="43"/>
      <c r="S838" s="43"/>
    </row>
    <row r="839" spans="17:19" x14ac:dyDescent="0.25">
      <c r="Q839" s="43"/>
      <c r="R839" s="43"/>
      <c r="S839" s="43"/>
    </row>
    <row r="840" spans="17:19" x14ac:dyDescent="0.25">
      <c r="Q840" s="43"/>
      <c r="R840" s="43"/>
      <c r="S840" s="43"/>
    </row>
    <row r="841" spans="17:19" x14ac:dyDescent="0.25">
      <c r="Q841" s="43"/>
      <c r="R841" s="43"/>
      <c r="S841" s="43"/>
    </row>
    <row r="842" spans="17:19" x14ac:dyDescent="0.25">
      <c r="Q842" s="43"/>
      <c r="R842" s="43"/>
      <c r="S842" s="43"/>
    </row>
    <row r="843" spans="17:19" x14ac:dyDescent="0.25">
      <c r="Q843" s="43"/>
      <c r="R843" s="43"/>
      <c r="S843" s="43"/>
    </row>
    <row r="844" spans="17:19" x14ac:dyDescent="0.25">
      <c r="Q844" s="43"/>
      <c r="R844" s="43"/>
      <c r="S844" s="43"/>
    </row>
    <row r="845" spans="17:19" x14ac:dyDescent="0.25">
      <c r="Q845" s="43"/>
      <c r="R845" s="43"/>
      <c r="S845" s="43"/>
    </row>
    <row r="846" spans="17:19" x14ac:dyDescent="0.25">
      <c r="Q846" s="43"/>
      <c r="R846" s="43"/>
      <c r="S846" s="43"/>
    </row>
    <row r="847" spans="17:19" x14ac:dyDescent="0.25">
      <c r="Q847" s="43"/>
      <c r="R847" s="43"/>
      <c r="S847" s="43"/>
    </row>
    <row r="848" spans="17:19" x14ac:dyDescent="0.25">
      <c r="Q848" s="43"/>
      <c r="R848" s="43"/>
      <c r="S848" s="43"/>
    </row>
    <row r="849" spans="17:19" x14ac:dyDescent="0.25">
      <c r="Q849" s="43"/>
      <c r="R849" s="43"/>
      <c r="S849" s="43"/>
    </row>
    <row r="850" spans="17:19" x14ac:dyDescent="0.25">
      <c r="Q850" s="43"/>
      <c r="R850" s="43"/>
      <c r="S850" s="43"/>
    </row>
    <row r="851" spans="17:19" x14ac:dyDescent="0.25">
      <c r="Q851" s="43"/>
      <c r="R851" s="43"/>
      <c r="S851" s="43"/>
    </row>
    <row r="852" spans="17:19" x14ac:dyDescent="0.25">
      <c r="Q852" s="43"/>
      <c r="R852" s="43"/>
      <c r="S852" s="43"/>
    </row>
    <row r="853" spans="17:19" x14ac:dyDescent="0.25">
      <c r="Q853" s="43"/>
      <c r="R853" s="43"/>
      <c r="S853" s="43"/>
    </row>
    <row r="854" spans="17:19" x14ac:dyDescent="0.25">
      <c r="Q854" s="43"/>
      <c r="R854" s="43"/>
      <c r="S854" s="43"/>
    </row>
    <row r="855" spans="17:19" x14ac:dyDescent="0.25">
      <c r="Q855" s="43"/>
      <c r="R855" s="43"/>
      <c r="S855" s="43"/>
    </row>
    <row r="856" spans="17:19" x14ac:dyDescent="0.25">
      <c r="Q856" s="43"/>
      <c r="R856" s="43"/>
      <c r="S856" s="43"/>
    </row>
    <row r="857" spans="17:19" x14ac:dyDescent="0.25">
      <c r="Q857" s="43"/>
      <c r="R857" s="43"/>
      <c r="S857" s="43"/>
    </row>
    <row r="858" spans="17:19" x14ac:dyDescent="0.25">
      <c r="Q858" s="43"/>
      <c r="R858" s="43"/>
      <c r="S858" s="43"/>
    </row>
    <row r="859" spans="17:19" x14ac:dyDescent="0.25">
      <c r="Q859" s="43"/>
      <c r="R859" s="43"/>
      <c r="S859" s="43"/>
    </row>
    <row r="860" spans="17:19" x14ac:dyDescent="0.25">
      <c r="Q860" s="43"/>
      <c r="R860" s="43"/>
      <c r="S860" s="43"/>
    </row>
    <row r="861" spans="17:19" x14ac:dyDescent="0.25">
      <c r="Q861" s="43"/>
      <c r="R861" s="43"/>
      <c r="S861" s="43"/>
    </row>
    <row r="862" spans="17:19" x14ac:dyDescent="0.25">
      <c r="Q862" s="43"/>
      <c r="R862" s="43"/>
      <c r="S862" s="43"/>
    </row>
    <row r="863" spans="17:19" x14ac:dyDescent="0.25">
      <c r="Q863" s="43"/>
      <c r="R863" s="43"/>
      <c r="S863" s="43"/>
    </row>
    <row r="864" spans="17:19" x14ac:dyDescent="0.25">
      <c r="Q864" s="43"/>
      <c r="R864" s="43"/>
      <c r="S864" s="43"/>
    </row>
    <row r="865" spans="17:19" x14ac:dyDescent="0.25">
      <c r="Q865" s="43"/>
      <c r="R865" s="43"/>
      <c r="S865" s="43"/>
    </row>
    <row r="866" spans="17:19" x14ac:dyDescent="0.25">
      <c r="Q866" s="43"/>
      <c r="R866" s="43"/>
      <c r="S866" s="43"/>
    </row>
    <row r="867" spans="17:19" x14ac:dyDescent="0.25">
      <c r="Q867" s="43"/>
      <c r="R867" s="43"/>
      <c r="S867" s="43"/>
    </row>
    <row r="868" spans="17:19" x14ac:dyDescent="0.25">
      <c r="Q868" s="43"/>
      <c r="R868" s="43"/>
      <c r="S868" s="43"/>
    </row>
    <row r="869" spans="17:19" x14ac:dyDescent="0.25">
      <c r="Q869" s="43"/>
      <c r="R869" s="43"/>
      <c r="S869" s="43"/>
    </row>
    <row r="870" spans="17:19" x14ac:dyDescent="0.25">
      <c r="Q870" s="43"/>
      <c r="R870" s="43"/>
      <c r="S870" s="43"/>
    </row>
    <row r="871" spans="17:19" x14ac:dyDescent="0.25">
      <c r="Q871" s="43"/>
      <c r="R871" s="43"/>
      <c r="S871" s="43"/>
    </row>
    <row r="872" spans="17:19" x14ac:dyDescent="0.25">
      <c r="Q872" s="43"/>
      <c r="R872" s="43"/>
      <c r="S872" s="43"/>
    </row>
    <row r="873" spans="17:19" x14ac:dyDescent="0.25">
      <c r="Q873" s="43"/>
      <c r="R873" s="43"/>
      <c r="S873" s="43"/>
    </row>
    <row r="874" spans="17:19" x14ac:dyDescent="0.25">
      <c r="Q874" s="43"/>
      <c r="R874" s="43"/>
      <c r="S874" s="43"/>
    </row>
    <row r="875" spans="17:19" x14ac:dyDescent="0.25">
      <c r="Q875" s="43"/>
      <c r="R875" s="43"/>
      <c r="S875" s="43"/>
    </row>
    <row r="876" spans="17:19" x14ac:dyDescent="0.25">
      <c r="Q876" s="43"/>
      <c r="R876" s="43"/>
      <c r="S876" s="43"/>
    </row>
    <row r="877" spans="17:19" x14ac:dyDescent="0.25">
      <c r="Q877" s="43"/>
      <c r="R877" s="43"/>
      <c r="S877" s="43"/>
    </row>
    <row r="878" spans="17:19" x14ac:dyDescent="0.25">
      <c r="Q878" s="43"/>
      <c r="R878" s="43"/>
      <c r="S878" s="43"/>
    </row>
    <row r="879" spans="17:19" x14ac:dyDescent="0.25">
      <c r="Q879" s="43"/>
      <c r="R879" s="43"/>
      <c r="S879" s="43"/>
    </row>
    <row r="880" spans="17:19" x14ac:dyDescent="0.25">
      <c r="Q880" s="43"/>
      <c r="R880" s="43"/>
      <c r="S880" s="43"/>
    </row>
    <row r="881" spans="17:19" x14ac:dyDescent="0.25">
      <c r="Q881" s="43"/>
      <c r="R881" s="43"/>
      <c r="S881" s="43"/>
    </row>
    <row r="882" spans="17:19" x14ac:dyDescent="0.25">
      <c r="Q882" s="43"/>
      <c r="R882" s="43"/>
      <c r="S882" s="43"/>
    </row>
    <row r="883" spans="17:19" x14ac:dyDescent="0.25">
      <c r="Q883" s="43"/>
      <c r="R883" s="43"/>
      <c r="S883" s="43"/>
    </row>
    <row r="884" spans="17:19" x14ac:dyDescent="0.25">
      <c r="Q884" s="43"/>
      <c r="R884" s="43"/>
      <c r="S884" s="43"/>
    </row>
    <row r="885" spans="17:19" x14ac:dyDescent="0.25">
      <c r="Q885" s="43"/>
      <c r="R885" s="43"/>
      <c r="S885" s="43"/>
    </row>
    <row r="886" spans="17:19" x14ac:dyDescent="0.25">
      <c r="Q886" s="43"/>
      <c r="R886" s="43"/>
      <c r="S886" s="43"/>
    </row>
    <row r="887" spans="17:19" x14ac:dyDescent="0.25">
      <c r="Q887" s="43"/>
      <c r="R887" s="43"/>
      <c r="S887" s="43"/>
    </row>
    <row r="888" spans="17:19" x14ac:dyDescent="0.25">
      <c r="Q888" s="43"/>
      <c r="R888" s="43"/>
      <c r="S888" s="43"/>
    </row>
    <row r="889" spans="17:19" x14ac:dyDescent="0.25">
      <c r="Q889" s="43"/>
      <c r="R889" s="43"/>
      <c r="S889" s="43"/>
    </row>
    <row r="890" spans="17:19" x14ac:dyDescent="0.25">
      <c r="Q890" s="43"/>
      <c r="R890" s="43"/>
      <c r="S890" s="43"/>
    </row>
    <row r="891" spans="17:19" x14ac:dyDescent="0.25">
      <c r="Q891" s="43"/>
      <c r="R891" s="43"/>
      <c r="S891" s="43"/>
    </row>
    <row r="892" spans="17:19" x14ac:dyDescent="0.25">
      <c r="Q892" s="43"/>
      <c r="R892" s="43"/>
      <c r="S892" s="43"/>
    </row>
    <row r="893" spans="17:19" x14ac:dyDescent="0.25">
      <c r="Q893" s="43"/>
      <c r="R893" s="43"/>
      <c r="S893" s="43"/>
    </row>
    <row r="894" spans="17:19" x14ac:dyDescent="0.25">
      <c r="Q894" s="43"/>
      <c r="R894" s="43"/>
      <c r="S894" s="43"/>
    </row>
    <row r="895" spans="17:19" x14ac:dyDescent="0.25">
      <c r="Q895" s="43"/>
      <c r="R895" s="43"/>
      <c r="S895" s="43"/>
    </row>
    <row r="896" spans="17:19" x14ac:dyDescent="0.25">
      <c r="Q896" s="43"/>
      <c r="R896" s="43"/>
      <c r="S896" s="43"/>
    </row>
    <row r="897" spans="17:19" x14ac:dyDescent="0.25">
      <c r="Q897" s="43"/>
      <c r="R897" s="43"/>
      <c r="S897" s="43"/>
    </row>
    <row r="898" spans="17:19" x14ac:dyDescent="0.25">
      <c r="Q898" s="43"/>
      <c r="R898" s="43"/>
      <c r="S898" s="43"/>
    </row>
    <row r="899" spans="17:19" x14ac:dyDescent="0.25">
      <c r="Q899" s="43"/>
      <c r="R899" s="43"/>
      <c r="S899" s="43"/>
    </row>
    <row r="900" spans="17:19" x14ac:dyDescent="0.25">
      <c r="Q900" s="43"/>
      <c r="R900" s="43"/>
      <c r="S900" s="43"/>
    </row>
    <row r="901" spans="17:19" x14ac:dyDescent="0.25">
      <c r="Q901" s="43"/>
      <c r="R901" s="43"/>
      <c r="S901" s="43"/>
    </row>
    <row r="902" spans="17:19" x14ac:dyDescent="0.25">
      <c r="Q902" s="43"/>
      <c r="R902" s="43"/>
      <c r="S902" s="43"/>
    </row>
    <row r="903" spans="17:19" x14ac:dyDescent="0.25">
      <c r="Q903" s="43"/>
      <c r="R903" s="43"/>
      <c r="S903" s="43"/>
    </row>
    <row r="904" spans="17:19" x14ac:dyDescent="0.25">
      <c r="Q904" s="43"/>
      <c r="R904" s="43"/>
      <c r="S904" s="43"/>
    </row>
    <row r="905" spans="17:19" x14ac:dyDescent="0.25">
      <c r="Q905" s="43"/>
      <c r="R905" s="43"/>
      <c r="S905" s="43"/>
    </row>
    <row r="906" spans="17:19" x14ac:dyDescent="0.25">
      <c r="Q906" s="43"/>
      <c r="R906" s="43"/>
      <c r="S906" s="43"/>
    </row>
    <row r="907" spans="17:19" x14ac:dyDescent="0.25">
      <c r="Q907" s="43"/>
      <c r="R907" s="43"/>
      <c r="S907" s="43"/>
    </row>
    <row r="908" spans="17:19" x14ac:dyDescent="0.25">
      <c r="Q908" s="43"/>
      <c r="R908" s="43"/>
      <c r="S908" s="43"/>
    </row>
    <row r="909" spans="17:19" x14ac:dyDescent="0.25">
      <c r="Q909" s="43"/>
      <c r="R909" s="43"/>
      <c r="S909" s="43"/>
    </row>
    <row r="910" spans="17:19" x14ac:dyDescent="0.25">
      <c r="Q910" s="43"/>
      <c r="R910" s="43"/>
      <c r="S910" s="43"/>
    </row>
    <row r="911" spans="17:19" x14ac:dyDescent="0.25">
      <c r="Q911" s="43"/>
      <c r="R911" s="43"/>
      <c r="S911" s="43"/>
    </row>
    <row r="912" spans="17:19" x14ac:dyDescent="0.25">
      <c r="Q912" s="43"/>
      <c r="R912" s="43"/>
      <c r="S912" s="43"/>
    </row>
    <row r="913" spans="17:19" x14ac:dyDescent="0.25">
      <c r="Q913" s="43"/>
      <c r="R913" s="43"/>
      <c r="S913" s="43"/>
    </row>
    <row r="914" spans="17:19" x14ac:dyDescent="0.25">
      <c r="Q914" s="43"/>
      <c r="R914" s="43"/>
      <c r="S914" s="43"/>
    </row>
    <row r="915" spans="17:19" x14ac:dyDescent="0.25">
      <c r="Q915" s="43"/>
      <c r="R915" s="43"/>
      <c r="S915" s="43"/>
    </row>
    <row r="916" spans="17:19" x14ac:dyDescent="0.25">
      <c r="Q916" s="43"/>
      <c r="R916" s="43"/>
      <c r="S916" s="43"/>
    </row>
    <row r="917" spans="17:19" x14ac:dyDescent="0.25">
      <c r="Q917" s="43"/>
      <c r="R917" s="43"/>
      <c r="S917" s="43"/>
    </row>
    <row r="918" spans="17:19" x14ac:dyDescent="0.25">
      <c r="Q918" s="43"/>
      <c r="R918" s="43"/>
      <c r="S918" s="43"/>
    </row>
    <row r="919" spans="17:19" x14ac:dyDescent="0.25">
      <c r="Q919" s="43"/>
      <c r="R919" s="43"/>
      <c r="S919" s="43"/>
    </row>
    <row r="920" spans="17:19" x14ac:dyDescent="0.25">
      <c r="Q920" s="43"/>
      <c r="R920" s="43"/>
      <c r="S920" s="43"/>
    </row>
    <row r="921" spans="17:19" x14ac:dyDescent="0.25">
      <c r="Q921" s="43"/>
      <c r="R921" s="43"/>
      <c r="S921" s="43"/>
    </row>
    <row r="922" spans="17:19" x14ac:dyDescent="0.25">
      <c r="Q922" s="43"/>
      <c r="R922" s="43"/>
      <c r="S922" s="43"/>
    </row>
    <row r="923" spans="17:19" x14ac:dyDescent="0.25">
      <c r="Q923" s="43"/>
      <c r="R923" s="43"/>
      <c r="S923" s="43"/>
    </row>
    <row r="924" spans="17:19" x14ac:dyDescent="0.25">
      <c r="Q924" s="43"/>
      <c r="R924" s="43"/>
      <c r="S924" s="43"/>
    </row>
    <row r="925" spans="17:19" x14ac:dyDescent="0.25">
      <c r="Q925" s="43"/>
      <c r="R925" s="43"/>
      <c r="S925" s="43"/>
    </row>
    <row r="926" spans="17:19" x14ac:dyDescent="0.25">
      <c r="Q926" s="43"/>
      <c r="R926" s="43"/>
      <c r="S926" s="43"/>
    </row>
    <row r="927" spans="17:19" x14ac:dyDescent="0.25">
      <c r="Q927" s="43"/>
      <c r="R927" s="43"/>
      <c r="S927" s="43"/>
    </row>
    <row r="928" spans="17:19" x14ac:dyDescent="0.25">
      <c r="Q928" s="43"/>
      <c r="R928" s="43"/>
      <c r="S928" s="43"/>
    </row>
    <row r="929" spans="17:19" x14ac:dyDescent="0.25">
      <c r="Q929" s="43"/>
      <c r="R929" s="43"/>
      <c r="S929" s="43"/>
    </row>
    <row r="930" spans="17:19" x14ac:dyDescent="0.25">
      <c r="Q930" s="43"/>
      <c r="R930" s="43"/>
      <c r="S930" s="43"/>
    </row>
    <row r="931" spans="17:19" x14ac:dyDescent="0.25">
      <c r="Q931" s="43"/>
      <c r="R931" s="43"/>
      <c r="S931" s="43"/>
    </row>
    <row r="932" spans="17:19" x14ac:dyDescent="0.25">
      <c r="Q932" s="43"/>
      <c r="R932" s="43"/>
      <c r="S932" s="43"/>
    </row>
    <row r="933" spans="17:19" x14ac:dyDescent="0.25">
      <c r="Q933" s="43"/>
      <c r="R933" s="43"/>
      <c r="S933" s="43"/>
    </row>
    <row r="934" spans="17:19" x14ac:dyDescent="0.25">
      <c r="Q934" s="43"/>
      <c r="R934" s="43"/>
      <c r="S934" s="43"/>
    </row>
    <row r="935" spans="17:19" x14ac:dyDescent="0.25">
      <c r="Q935" s="43"/>
      <c r="R935" s="43"/>
      <c r="S935" s="43"/>
    </row>
    <row r="936" spans="17:19" x14ac:dyDescent="0.25">
      <c r="Q936" s="43"/>
      <c r="R936" s="43"/>
      <c r="S936" s="43"/>
    </row>
    <row r="937" spans="17:19" x14ac:dyDescent="0.25">
      <c r="Q937" s="43"/>
      <c r="R937" s="43"/>
      <c r="S937" s="43"/>
    </row>
    <row r="938" spans="17:19" x14ac:dyDescent="0.25">
      <c r="Q938" s="43"/>
      <c r="R938" s="43"/>
      <c r="S938" s="43"/>
    </row>
    <row r="939" spans="17:19" x14ac:dyDescent="0.25">
      <c r="Q939" s="43"/>
      <c r="R939" s="43"/>
      <c r="S939" s="43"/>
    </row>
    <row r="940" spans="17:19" x14ac:dyDescent="0.25">
      <c r="Q940" s="43"/>
      <c r="R940" s="43"/>
      <c r="S940" s="43"/>
    </row>
    <row r="941" spans="17:19" x14ac:dyDescent="0.25">
      <c r="Q941" s="43"/>
      <c r="R941" s="43"/>
      <c r="S941" s="43"/>
    </row>
    <row r="942" spans="17:19" x14ac:dyDescent="0.25">
      <c r="Q942" s="43"/>
      <c r="R942" s="43"/>
      <c r="S942" s="43"/>
    </row>
    <row r="943" spans="17:19" x14ac:dyDescent="0.25">
      <c r="Q943" s="43"/>
      <c r="R943" s="43"/>
      <c r="S943" s="43"/>
    </row>
    <row r="944" spans="17:19" x14ac:dyDescent="0.25">
      <c r="Q944" s="43"/>
      <c r="R944" s="43"/>
      <c r="S944" s="43"/>
    </row>
    <row r="945" spans="17:19" x14ac:dyDescent="0.25">
      <c r="Q945" s="43"/>
      <c r="R945" s="43"/>
      <c r="S945" s="43"/>
    </row>
    <row r="946" spans="17:19" x14ac:dyDescent="0.25">
      <c r="Q946" s="43"/>
      <c r="R946" s="43"/>
      <c r="S946" s="43"/>
    </row>
    <row r="947" spans="17:19" x14ac:dyDescent="0.25">
      <c r="Q947" s="43"/>
      <c r="R947" s="43"/>
      <c r="S947" s="43"/>
    </row>
    <row r="948" spans="17:19" x14ac:dyDescent="0.25">
      <c r="Q948" s="43"/>
      <c r="R948" s="43"/>
      <c r="S948" s="43"/>
    </row>
    <row r="949" spans="17:19" x14ac:dyDescent="0.25">
      <c r="Q949" s="43"/>
      <c r="R949" s="43"/>
      <c r="S949" s="43"/>
    </row>
    <row r="950" spans="17:19" x14ac:dyDescent="0.25">
      <c r="Q950" s="43"/>
      <c r="R950" s="43"/>
      <c r="S950" s="43"/>
    </row>
    <row r="951" spans="17:19" x14ac:dyDescent="0.25">
      <c r="Q951" s="43"/>
      <c r="R951" s="43"/>
      <c r="S951" s="43"/>
    </row>
    <row r="952" spans="17:19" x14ac:dyDescent="0.25">
      <c r="Q952" s="43"/>
      <c r="R952" s="43"/>
      <c r="S952" s="43"/>
    </row>
    <row r="953" spans="17:19" x14ac:dyDescent="0.25">
      <c r="Q953" s="43"/>
      <c r="R953" s="43"/>
      <c r="S953" s="43"/>
    </row>
    <row r="954" spans="17:19" x14ac:dyDescent="0.25">
      <c r="Q954" s="43"/>
      <c r="R954" s="43"/>
      <c r="S954" s="43"/>
    </row>
    <row r="955" spans="17:19" x14ac:dyDescent="0.25">
      <c r="Q955" s="43"/>
      <c r="R955" s="43"/>
      <c r="S955" s="43"/>
    </row>
    <row r="956" spans="17:19" x14ac:dyDescent="0.25">
      <c r="Q956" s="43"/>
      <c r="R956" s="43"/>
      <c r="S956" s="43"/>
    </row>
    <row r="957" spans="17:19" x14ac:dyDescent="0.25">
      <c r="Q957" s="43"/>
      <c r="R957" s="43"/>
      <c r="S957" s="43"/>
    </row>
    <row r="958" spans="17:19" x14ac:dyDescent="0.25">
      <c r="Q958" s="43"/>
      <c r="R958" s="43"/>
      <c r="S958" s="43"/>
    </row>
    <row r="959" spans="17:19" x14ac:dyDescent="0.25">
      <c r="Q959" s="43"/>
      <c r="R959" s="43"/>
      <c r="S959" s="43"/>
    </row>
    <row r="960" spans="17:19" x14ac:dyDescent="0.25">
      <c r="Q960" s="43"/>
      <c r="R960" s="43"/>
      <c r="S960" s="43"/>
    </row>
    <row r="961" spans="17:19" x14ac:dyDescent="0.25">
      <c r="Q961" s="43"/>
      <c r="R961" s="43"/>
      <c r="S961" s="43"/>
    </row>
    <row r="962" spans="17:19" x14ac:dyDescent="0.25">
      <c r="Q962" s="43"/>
      <c r="R962" s="43"/>
      <c r="S962" s="43"/>
    </row>
    <row r="963" spans="17:19" x14ac:dyDescent="0.25">
      <c r="Q963" s="43"/>
      <c r="R963" s="43"/>
      <c r="S963" s="43"/>
    </row>
    <row r="964" spans="17:19" x14ac:dyDescent="0.25">
      <c r="Q964" s="43"/>
      <c r="R964" s="43"/>
      <c r="S964" s="43"/>
    </row>
    <row r="965" spans="17:19" x14ac:dyDescent="0.25">
      <c r="Q965" s="43"/>
      <c r="R965" s="43"/>
      <c r="S965" s="43"/>
    </row>
    <row r="966" spans="17:19" x14ac:dyDescent="0.25">
      <c r="Q966" s="43"/>
      <c r="R966" s="43"/>
      <c r="S966" s="43"/>
    </row>
    <row r="967" spans="17:19" x14ac:dyDescent="0.25">
      <c r="Q967" s="43"/>
      <c r="R967" s="43"/>
      <c r="S967" s="43"/>
    </row>
    <row r="968" spans="17:19" x14ac:dyDescent="0.25">
      <c r="Q968" s="43"/>
      <c r="R968" s="43"/>
      <c r="S968" s="43"/>
    </row>
    <row r="969" spans="17:19" x14ac:dyDescent="0.25">
      <c r="Q969" s="43"/>
      <c r="R969" s="43"/>
      <c r="S969" s="43"/>
    </row>
    <row r="970" spans="17:19" x14ac:dyDescent="0.25">
      <c r="Q970" s="43"/>
      <c r="R970" s="43"/>
      <c r="S970" s="43"/>
    </row>
    <row r="971" spans="17:19" x14ac:dyDescent="0.25">
      <c r="Q971" s="43"/>
      <c r="R971" s="43"/>
      <c r="S971" s="43"/>
    </row>
    <row r="972" spans="17:19" x14ac:dyDescent="0.25">
      <c r="Q972" s="43"/>
      <c r="R972" s="43"/>
      <c r="S972" s="43"/>
    </row>
    <row r="973" spans="17:19" x14ac:dyDescent="0.25">
      <c r="Q973" s="43"/>
      <c r="R973" s="43"/>
      <c r="S973" s="43"/>
    </row>
    <row r="974" spans="17:19" x14ac:dyDescent="0.25">
      <c r="Q974" s="43"/>
      <c r="R974" s="43"/>
      <c r="S974" s="43"/>
    </row>
    <row r="975" spans="17:19" x14ac:dyDescent="0.25">
      <c r="Q975" s="43"/>
      <c r="R975" s="43"/>
      <c r="S975" s="43"/>
    </row>
    <row r="976" spans="17:19" x14ac:dyDescent="0.25">
      <c r="Q976" s="43"/>
      <c r="R976" s="43"/>
      <c r="S976" s="43"/>
    </row>
    <row r="977" spans="17:19" x14ac:dyDescent="0.25">
      <c r="Q977" s="43"/>
      <c r="R977" s="43"/>
      <c r="S977" s="43"/>
    </row>
    <row r="978" spans="17:19" x14ac:dyDescent="0.25">
      <c r="Q978" s="43"/>
      <c r="R978" s="43"/>
      <c r="S978" s="43"/>
    </row>
    <row r="979" spans="17:19" x14ac:dyDescent="0.25">
      <c r="Q979" s="43"/>
      <c r="R979" s="43"/>
      <c r="S979" s="43"/>
    </row>
    <row r="980" spans="17:19" x14ac:dyDescent="0.25">
      <c r="Q980" s="43"/>
      <c r="R980" s="43"/>
      <c r="S980" s="43"/>
    </row>
    <row r="981" spans="17:19" x14ac:dyDescent="0.25">
      <c r="Q981" s="43"/>
      <c r="R981" s="43"/>
      <c r="S981" s="43"/>
    </row>
    <row r="982" spans="17:19" x14ac:dyDescent="0.25">
      <c r="Q982" s="43"/>
      <c r="R982" s="43"/>
      <c r="S982" s="43"/>
    </row>
    <row r="983" spans="17:19" x14ac:dyDescent="0.25">
      <c r="Q983" s="43"/>
      <c r="R983" s="43"/>
      <c r="S983" s="43"/>
    </row>
    <row r="984" spans="17:19" x14ac:dyDescent="0.25">
      <c r="Q984" s="43"/>
      <c r="R984" s="43"/>
      <c r="S984" s="43"/>
    </row>
    <row r="985" spans="17:19" x14ac:dyDescent="0.25">
      <c r="Q985" s="43"/>
      <c r="R985" s="43"/>
      <c r="S985" s="43"/>
    </row>
    <row r="986" spans="17:19" x14ac:dyDescent="0.25">
      <c r="Q986" s="43"/>
      <c r="R986" s="43"/>
      <c r="S986" s="43"/>
    </row>
    <row r="987" spans="17:19" x14ac:dyDescent="0.25">
      <c r="Q987" s="43"/>
      <c r="R987" s="43"/>
      <c r="S987" s="43"/>
    </row>
    <row r="988" spans="17:19" x14ac:dyDescent="0.25">
      <c r="Q988" s="43"/>
      <c r="R988" s="43"/>
      <c r="S988" s="43"/>
    </row>
    <row r="989" spans="17:19" x14ac:dyDescent="0.25">
      <c r="Q989" s="43"/>
      <c r="R989" s="43"/>
      <c r="S989" s="43"/>
    </row>
    <row r="990" spans="17:19" x14ac:dyDescent="0.25">
      <c r="Q990" s="43"/>
      <c r="R990" s="43"/>
      <c r="S990" s="43"/>
    </row>
    <row r="991" spans="17:19" x14ac:dyDescent="0.25">
      <c r="Q991" s="43"/>
      <c r="R991" s="43"/>
      <c r="S991" s="43"/>
    </row>
    <row r="992" spans="17:19" x14ac:dyDescent="0.25">
      <c r="Q992" s="43"/>
      <c r="R992" s="43"/>
      <c r="S992" s="43"/>
    </row>
    <row r="993" spans="17:19" x14ac:dyDescent="0.25">
      <c r="Q993" s="43"/>
      <c r="R993" s="43"/>
      <c r="S993" s="43"/>
    </row>
    <row r="994" spans="17:19" x14ac:dyDescent="0.25">
      <c r="Q994" s="43"/>
      <c r="R994" s="43"/>
      <c r="S994" s="43"/>
    </row>
    <row r="995" spans="17:19" x14ac:dyDescent="0.25">
      <c r="Q995" s="43"/>
      <c r="R995" s="43"/>
      <c r="S995" s="43"/>
    </row>
    <row r="996" spans="17:19" x14ac:dyDescent="0.25">
      <c r="Q996" s="43"/>
      <c r="R996" s="43"/>
      <c r="S996" s="43"/>
    </row>
    <row r="997" spans="17:19" x14ac:dyDescent="0.25">
      <c r="Q997" s="43"/>
      <c r="R997" s="43"/>
      <c r="S997" s="43"/>
    </row>
    <row r="998" spans="17:19" x14ac:dyDescent="0.25">
      <c r="Q998" s="43"/>
      <c r="R998" s="43"/>
      <c r="S998" s="43"/>
    </row>
    <row r="999" spans="17:19" x14ac:dyDescent="0.25">
      <c r="Q999" s="43"/>
      <c r="R999" s="43"/>
      <c r="S999" s="43"/>
    </row>
    <row r="1000" spans="17:19" x14ac:dyDescent="0.25">
      <c r="Q1000" s="43"/>
      <c r="R1000" s="43"/>
      <c r="S1000" s="43"/>
    </row>
    <row r="1001" spans="17:19" x14ac:dyDescent="0.25">
      <c r="Q1001" s="43"/>
      <c r="R1001" s="43"/>
      <c r="S1001" s="43"/>
    </row>
    <row r="1002" spans="17:19" x14ac:dyDescent="0.25">
      <c r="Q1002" s="43"/>
      <c r="R1002" s="43"/>
      <c r="S1002" s="43"/>
    </row>
    <row r="1003" spans="17:19" x14ac:dyDescent="0.25">
      <c r="Q1003" s="43"/>
      <c r="R1003" s="43"/>
      <c r="S1003" s="43"/>
    </row>
    <row r="1004" spans="17:19" x14ac:dyDescent="0.25">
      <c r="Q1004" s="43"/>
      <c r="R1004" s="43"/>
      <c r="S1004" s="43"/>
    </row>
    <row r="1005" spans="17:19" x14ac:dyDescent="0.25">
      <c r="Q1005" s="43"/>
      <c r="R1005" s="43"/>
      <c r="S1005" s="43"/>
    </row>
    <row r="1006" spans="17:19" x14ac:dyDescent="0.25">
      <c r="Q1006" s="43"/>
      <c r="R1006" s="43"/>
      <c r="S1006" s="43"/>
    </row>
    <row r="1007" spans="17:19" x14ac:dyDescent="0.25">
      <c r="Q1007" s="43"/>
      <c r="R1007" s="43"/>
      <c r="S1007" s="43"/>
    </row>
    <row r="1008" spans="17:19" x14ac:dyDescent="0.25">
      <c r="Q1008" s="43"/>
      <c r="R1008" s="43"/>
      <c r="S1008" s="43"/>
    </row>
    <row r="1009" spans="17:19" x14ac:dyDescent="0.25">
      <c r="Q1009" s="43"/>
      <c r="R1009" s="43"/>
      <c r="S1009" s="43"/>
    </row>
    <row r="1010" spans="17:19" x14ac:dyDescent="0.25">
      <c r="Q1010" s="43"/>
      <c r="R1010" s="43"/>
      <c r="S1010" s="43"/>
    </row>
    <row r="1011" spans="17:19" x14ac:dyDescent="0.25">
      <c r="Q1011" s="43"/>
      <c r="R1011" s="43"/>
      <c r="S1011" s="43"/>
    </row>
    <row r="1012" spans="17:19" x14ac:dyDescent="0.25">
      <c r="Q1012" s="43"/>
      <c r="R1012" s="43"/>
      <c r="S1012" s="43"/>
    </row>
    <row r="1013" spans="17:19" x14ac:dyDescent="0.25">
      <c r="Q1013" s="43"/>
      <c r="R1013" s="43"/>
      <c r="S1013" s="43"/>
    </row>
    <row r="1014" spans="17:19" x14ac:dyDescent="0.25">
      <c r="Q1014" s="43"/>
      <c r="R1014" s="43"/>
      <c r="S1014" s="43"/>
    </row>
    <row r="1015" spans="17:19" x14ac:dyDescent="0.25">
      <c r="Q1015" s="43"/>
      <c r="R1015" s="43"/>
      <c r="S1015" s="43"/>
    </row>
    <row r="1016" spans="17:19" x14ac:dyDescent="0.25">
      <c r="Q1016" s="43"/>
      <c r="R1016" s="43"/>
      <c r="S1016" s="43"/>
    </row>
    <row r="1017" spans="17:19" x14ac:dyDescent="0.25">
      <c r="Q1017" s="43"/>
      <c r="R1017" s="43"/>
      <c r="S1017" s="43"/>
    </row>
    <row r="1018" spans="17:19" x14ac:dyDescent="0.25">
      <c r="Q1018" s="43"/>
      <c r="R1018" s="43"/>
      <c r="S1018" s="43"/>
    </row>
    <row r="1019" spans="17:19" x14ac:dyDescent="0.25">
      <c r="Q1019" s="43"/>
      <c r="R1019" s="43"/>
      <c r="S1019" s="43"/>
    </row>
    <row r="1020" spans="17:19" x14ac:dyDescent="0.25">
      <c r="Q1020" s="43"/>
      <c r="R1020" s="43"/>
      <c r="S1020" s="43"/>
    </row>
    <row r="1021" spans="17:19" x14ac:dyDescent="0.25">
      <c r="Q1021" s="43"/>
      <c r="R1021" s="43"/>
      <c r="S1021" s="43"/>
    </row>
    <row r="1022" spans="17:19" x14ac:dyDescent="0.25">
      <c r="Q1022" s="43"/>
      <c r="R1022" s="43"/>
      <c r="S1022" s="43"/>
    </row>
    <row r="1023" spans="17:19" x14ac:dyDescent="0.25">
      <c r="Q1023" s="43"/>
      <c r="R1023" s="43"/>
      <c r="S1023" s="43"/>
    </row>
    <row r="1024" spans="17:19" x14ac:dyDescent="0.25">
      <c r="Q1024" s="43"/>
      <c r="R1024" s="43"/>
      <c r="S1024" s="43"/>
    </row>
    <row r="1025" spans="17:19" x14ac:dyDescent="0.25">
      <c r="Q1025" s="43"/>
      <c r="R1025" s="43"/>
      <c r="S1025" s="43"/>
    </row>
    <row r="1026" spans="17:19" x14ac:dyDescent="0.25">
      <c r="Q1026" s="43"/>
      <c r="R1026" s="43"/>
      <c r="S1026" s="43"/>
    </row>
    <row r="1027" spans="17:19" x14ac:dyDescent="0.25">
      <c r="Q1027" s="43"/>
      <c r="R1027" s="43"/>
      <c r="S1027" s="43"/>
    </row>
    <row r="1028" spans="17:19" x14ac:dyDescent="0.25">
      <c r="Q1028" s="43"/>
      <c r="R1028" s="43"/>
      <c r="S1028" s="43"/>
    </row>
    <row r="1029" spans="17:19" x14ac:dyDescent="0.25">
      <c r="Q1029" s="43"/>
      <c r="R1029" s="43"/>
      <c r="S1029" s="43"/>
    </row>
    <row r="1030" spans="17:19" x14ac:dyDescent="0.25">
      <c r="Q1030" s="43"/>
      <c r="R1030" s="43"/>
      <c r="S1030" s="43"/>
    </row>
    <row r="1031" spans="17:19" x14ac:dyDescent="0.25">
      <c r="Q1031" s="43"/>
      <c r="R1031" s="43"/>
      <c r="S1031" s="43"/>
    </row>
    <row r="1032" spans="17:19" x14ac:dyDescent="0.25">
      <c r="Q1032" s="43"/>
      <c r="R1032" s="43"/>
      <c r="S1032" s="43"/>
    </row>
    <row r="1033" spans="17:19" x14ac:dyDescent="0.25">
      <c r="Q1033" s="43"/>
      <c r="R1033" s="43"/>
      <c r="S1033" s="43"/>
    </row>
    <row r="1034" spans="17:19" x14ac:dyDescent="0.25">
      <c r="Q1034" s="43"/>
      <c r="R1034" s="43"/>
      <c r="S1034" s="43"/>
    </row>
    <row r="1035" spans="17:19" x14ac:dyDescent="0.25">
      <c r="Q1035" s="43"/>
      <c r="R1035" s="43"/>
      <c r="S1035" s="43"/>
    </row>
    <row r="1036" spans="17:19" x14ac:dyDescent="0.25">
      <c r="Q1036" s="43"/>
      <c r="R1036" s="43"/>
      <c r="S1036" s="43"/>
    </row>
    <row r="1037" spans="17:19" x14ac:dyDescent="0.25">
      <c r="Q1037" s="43"/>
      <c r="R1037" s="43"/>
      <c r="S1037" s="43"/>
    </row>
    <row r="1038" spans="17:19" x14ac:dyDescent="0.25">
      <c r="Q1038" s="43"/>
      <c r="R1038" s="43"/>
      <c r="S1038" s="43"/>
    </row>
    <row r="1039" spans="17:19" x14ac:dyDescent="0.25">
      <c r="Q1039" s="43"/>
      <c r="R1039" s="43"/>
      <c r="S1039" s="43"/>
    </row>
    <row r="1040" spans="17:19" x14ac:dyDescent="0.25">
      <c r="Q1040" s="43"/>
      <c r="R1040" s="43"/>
      <c r="S1040" s="43"/>
    </row>
    <row r="1041" spans="17:19" x14ac:dyDescent="0.25">
      <c r="Q1041" s="43"/>
      <c r="R1041" s="43"/>
      <c r="S1041" s="43"/>
    </row>
    <row r="1042" spans="17:19" x14ac:dyDescent="0.25">
      <c r="Q1042" s="43"/>
      <c r="R1042" s="43"/>
      <c r="S1042" s="43"/>
    </row>
    <row r="1043" spans="17:19" x14ac:dyDescent="0.25">
      <c r="Q1043" s="43"/>
      <c r="R1043" s="43"/>
      <c r="S1043" s="43"/>
    </row>
    <row r="1044" spans="17:19" x14ac:dyDescent="0.25">
      <c r="Q1044" s="43"/>
      <c r="R1044" s="43"/>
      <c r="S1044" s="43"/>
    </row>
    <row r="1045" spans="17:19" x14ac:dyDescent="0.25">
      <c r="Q1045" s="43"/>
      <c r="R1045" s="43"/>
      <c r="S1045" s="43"/>
    </row>
    <row r="1046" spans="17:19" x14ac:dyDescent="0.25">
      <c r="Q1046" s="43"/>
      <c r="R1046" s="43"/>
      <c r="S1046" s="43"/>
    </row>
    <row r="1047" spans="17:19" x14ac:dyDescent="0.25">
      <c r="Q1047" s="43"/>
      <c r="R1047" s="43"/>
      <c r="S1047" s="43"/>
    </row>
    <row r="1048" spans="17:19" x14ac:dyDescent="0.25">
      <c r="Q1048" s="43"/>
      <c r="R1048" s="43"/>
      <c r="S1048" s="43"/>
    </row>
    <row r="1049" spans="17:19" x14ac:dyDescent="0.25">
      <c r="Q1049" s="43"/>
      <c r="R1049" s="43"/>
      <c r="S1049" s="43"/>
    </row>
    <row r="1050" spans="17:19" x14ac:dyDescent="0.25">
      <c r="Q1050" s="43"/>
      <c r="R1050" s="43"/>
      <c r="S1050" s="43"/>
    </row>
    <row r="1051" spans="17:19" x14ac:dyDescent="0.25">
      <c r="Q1051" s="43"/>
      <c r="R1051" s="43"/>
      <c r="S1051" s="43"/>
    </row>
    <row r="1052" spans="17:19" x14ac:dyDescent="0.25">
      <c r="Q1052" s="43"/>
      <c r="R1052" s="43"/>
      <c r="S1052" s="43"/>
    </row>
    <row r="1053" spans="17:19" x14ac:dyDescent="0.25">
      <c r="Q1053" s="43"/>
      <c r="R1053" s="43"/>
      <c r="S1053" s="43"/>
    </row>
    <row r="1054" spans="17:19" x14ac:dyDescent="0.25">
      <c r="Q1054" s="43"/>
      <c r="R1054" s="43"/>
      <c r="S1054" s="43"/>
    </row>
    <row r="1055" spans="17:19" x14ac:dyDescent="0.25">
      <c r="Q1055" s="43"/>
      <c r="R1055" s="43"/>
      <c r="S1055" s="43"/>
    </row>
    <row r="1056" spans="17:19" x14ac:dyDescent="0.25">
      <c r="Q1056" s="43"/>
      <c r="R1056" s="43"/>
      <c r="S1056" s="43"/>
    </row>
    <row r="1057" spans="17:19" x14ac:dyDescent="0.25">
      <c r="Q1057" s="43"/>
      <c r="R1057" s="43"/>
      <c r="S1057" s="43"/>
    </row>
    <row r="1058" spans="17:19" x14ac:dyDescent="0.25">
      <c r="Q1058" s="43"/>
      <c r="R1058" s="43"/>
      <c r="S1058" s="43"/>
    </row>
    <row r="1059" spans="17:19" x14ac:dyDescent="0.25">
      <c r="Q1059" s="43"/>
      <c r="R1059" s="43"/>
      <c r="S1059" s="43"/>
    </row>
    <row r="1060" spans="17:19" x14ac:dyDescent="0.25">
      <c r="Q1060" s="43"/>
      <c r="R1060" s="43"/>
      <c r="S1060" s="43"/>
    </row>
    <row r="1061" spans="17:19" x14ac:dyDescent="0.25">
      <c r="Q1061" s="43"/>
      <c r="R1061" s="43"/>
      <c r="S1061" s="43"/>
    </row>
    <row r="1062" spans="17:19" x14ac:dyDescent="0.25">
      <c r="Q1062" s="43"/>
      <c r="R1062" s="43"/>
      <c r="S1062" s="43"/>
    </row>
    <row r="1063" spans="17:19" x14ac:dyDescent="0.25">
      <c r="Q1063" s="43"/>
      <c r="R1063" s="43"/>
      <c r="S1063" s="43"/>
    </row>
    <row r="1064" spans="17:19" x14ac:dyDescent="0.25">
      <c r="Q1064" s="43"/>
      <c r="R1064" s="43"/>
      <c r="S1064" s="43"/>
    </row>
    <row r="1065" spans="17:19" x14ac:dyDescent="0.25">
      <c r="Q1065" s="43"/>
      <c r="R1065" s="43"/>
      <c r="S1065" s="43"/>
    </row>
    <row r="1066" spans="17:19" x14ac:dyDescent="0.25">
      <c r="Q1066" s="43"/>
      <c r="R1066" s="43"/>
      <c r="S1066" s="43"/>
    </row>
    <row r="1067" spans="17:19" x14ac:dyDescent="0.25">
      <c r="Q1067" s="43"/>
      <c r="R1067" s="43"/>
      <c r="S1067" s="43"/>
    </row>
    <row r="1068" spans="17:19" x14ac:dyDescent="0.25">
      <c r="Q1068" s="43"/>
      <c r="R1068" s="43"/>
      <c r="S1068" s="43"/>
    </row>
    <row r="1069" spans="17:19" x14ac:dyDescent="0.25">
      <c r="Q1069" s="43"/>
      <c r="R1069" s="43"/>
      <c r="S1069" s="43"/>
    </row>
    <row r="1070" spans="17:19" x14ac:dyDescent="0.25">
      <c r="Q1070" s="43"/>
      <c r="R1070" s="43"/>
      <c r="S1070" s="43"/>
    </row>
    <row r="1071" spans="17:19" x14ac:dyDescent="0.25">
      <c r="Q1071" s="43"/>
      <c r="R1071" s="43"/>
      <c r="S1071" s="43"/>
    </row>
    <row r="1072" spans="17:19" x14ac:dyDescent="0.25">
      <c r="Q1072" s="43"/>
      <c r="R1072" s="43"/>
      <c r="S1072" s="43"/>
    </row>
    <row r="1073" spans="17:19" x14ac:dyDescent="0.25">
      <c r="Q1073" s="43"/>
      <c r="R1073" s="43"/>
      <c r="S1073" s="43"/>
    </row>
    <row r="1074" spans="17:19" x14ac:dyDescent="0.25">
      <c r="Q1074" s="43"/>
      <c r="R1074" s="43"/>
      <c r="S1074" s="43"/>
    </row>
    <row r="1075" spans="17:19" x14ac:dyDescent="0.25">
      <c r="Q1075" s="43"/>
      <c r="R1075" s="43"/>
      <c r="S1075" s="43"/>
    </row>
    <row r="1076" spans="17:19" x14ac:dyDescent="0.25">
      <c r="Q1076" s="43"/>
      <c r="R1076" s="43"/>
      <c r="S1076" s="43"/>
    </row>
    <row r="1077" spans="17:19" x14ac:dyDescent="0.25">
      <c r="Q1077" s="43"/>
      <c r="R1077" s="43"/>
      <c r="S1077" s="43"/>
    </row>
    <row r="1078" spans="17:19" x14ac:dyDescent="0.25">
      <c r="Q1078" s="43"/>
      <c r="R1078" s="43"/>
      <c r="S1078" s="43"/>
    </row>
    <row r="1079" spans="17:19" x14ac:dyDescent="0.25">
      <c r="Q1079" s="43"/>
      <c r="R1079" s="43"/>
      <c r="S1079" s="43"/>
    </row>
    <row r="1080" spans="17:19" x14ac:dyDescent="0.25">
      <c r="Q1080" s="43"/>
      <c r="R1080" s="43"/>
      <c r="S1080" s="43"/>
    </row>
    <row r="1081" spans="17:19" x14ac:dyDescent="0.25">
      <c r="Q1081" s="43"/>
      <c r="R1081" s="43"/>
      <c r="S1081" s="43"/>
    </row>
    <row r="1082" spans="17:19" x14ac:dyDescent="0.25">
      <c r="Q1082" s="43"/>
      <c r="R1082" s="43"/>
      <c r="S1082" s="43"/>
    </row>
    <row r="1083" spans="17:19" x14ac:dyDescent="0.25">
      <c r="Q1083" s="43"/>
      <c r="R1083" s="43"/>
      <c r="S1083" s="43"/>
    </row>
    <row r="1084" spans="17:19" x14ac:dyDescent="0.25">
      <c r="Q1084" s="43"/>
      <c r="R1084" s="43"/>
      <c r="S1084" s="43"/>
    </row>
    <row r="1085" spans="17:19" x14ac:dyDescent="0.25">
      <c r="Q1085" s="43"/>
      <c r="R1085" s="43"/>
      <c r="S1085" s="43"/>
    </row>
    <row r="1086" spans="17:19" x14ac:dyDescent="0.25">
      <c r="Q1086" s="43"/>
      <c r="R1086" s="43"/>
      <c r="S1086" s="43"/>
    </row>
    <row r="1087" spans="17:19" x14ac:dyDescent="0.25">
      <c r="Q1087" s="43"/>
      <c r="R1087" s="43"/>
      <c r="S1087" s="43"/>
    </row>
    <row r="1088" spans="17:19" x14ac:dyDescent="0.25">
      <c r="Q1088" s="43"/>
      <c r="R1088" s="43"/>
      <c r="S1088" s="43"/>
    </row>
    <row r="1089" spans="17:19" x14ac:dyDescent="0.25">
      <c r="Q1089" s="43"/>
      <c r="R1089" s="43"/>
      <c r="S1089" s="43"/>
    </row>
    <row r="1090" spans="17:19" x14ac:dyDescent="0.25">
      <c r="Q1090" s="43"/>
      <c r="R1090" s="43"/>
      <c r="S1090" s="43"/>
    </row>
    <row r="1091" spans="17:19" x14ac:dyDescent="0.25">
      <c r="Q1091" s="43"/>
      <c r="R1091" s="43"/>
      <c r="S1091" s="43"/>
    </row>
    <row r="1092" spans="17:19" x14ac:dyDescent="0.25">
      <c r="Q1092" s="43"/>
      <c r="R1092" s="43"/>
      <c r="S1092" s="43"/>
    </row>
    <row r="1093" spans="17:19" x14ac:dyDescent="0.25">
      <c r="Q1093" s="43"/>
      <c r="R1093" s="43"/>
      <c r="S1093" s="43"/>
    </row>
    <row r="1094" spans="17:19" x14ac:dyDescent="0.25">
      <c r="Q1094" s="43"/>
      <c r="R1094" s="43"/>
      <c r="S1094" s="43"/>
    </row>
    <row r="1095" spans="17:19" x14ac:dyDescent="0.25">
      <c r="Q1095" s="43"/>
      <c r="R1095" s="43"/>
      <c r="S1095" s="43"/>
    </row>
    <row r="1096" spans="17:19" x14ac:dyDescent="0.25">
      <c r="Q1096" s="43"/>
      <c r="R1096" s="43"/>
      <c r="S1096" s="43"/>
    </row>
    <row r="1097" spans="17:19" x14ac:dyDescent="0.25">
      <c r="Q1097" s="43"/>
      <c r="R1097" s="43"/>
      <c r="S1097" s="43"/>
    </row>
    <row r="1098" spans="17:19" x14ac:dyDescent="0.25">
      <c r="Q1098" s="43"/>
      <c r="R1098" s="43"/>
      <c r="S1098" s="43"/>
    </row>
    <row r="1099" spans="17:19" x14ac:dyDescent="0.25">
      <c r="Q1099" s="43"/>
      <c r="R1099" s="43"/>
      <c r="S1099" s="43"/>
    </row>
    <row r="1100" spans="17:19" x14ac:dyDescent="0.25">
      <c r="Q1100" s="43"/>
      <c r="R1100" s="43"/>
      <c r="S1100" s="43"/>
    </row>
    <row r="1101" spans="17:19" x14ac:dyDescent="0.25">
      <c r="Q1101" s="43"/>
      <c r="R1101" s="43"/>
      <c r="S1101" s="43"/>
    </row>
    <row r="1102" spans="17:19" x14ac:dyDescent="0.25">
      <c r="Q1102" s="43"/>
      <c r="R1102" s="43"/>
      <c r="S1102" s="43"/>
    </row>
    <row r="1103" spans="17:19" x14ac:dyDescent="0.25">
      <c r="Q1103" s="43"/>
      <c r="R1103" s="43"/>
      <c r="S1103" s="43"/>
    </row>
    <row r="1104" spans="17:19" x14ac:dyDescent="0.25">
      <c r="Q1104" s="43"/>
      <c r="R1104" s="43"/>
      <c r="S1104" s="43"/>
    </row>
    <row r="1105" spans="17:19" x14ac:dyDescent="0.25">
      <c r="Q1105" s="43"/>
      <c r="R1105" s="43"/>
      <c r="S1105" s="43"/>
    </row>
    <row r="1106" spans="17:19" x14ac:dyDescent="0.25">
      <c r="Q1106" s="43"/>
      <c r="R1106" s="43"/>
      <c r="S1106" s="43"/>
    </row>
    <row r="1107" spans="17:19" x14ac:dyDescent="0.25">
      <c r="Q1107" s="43"/>
      <c r="R1107" s="43"/>
      <c r="S1107" s="43"/>
    </row>
    <row r="1108" spans="17:19" x14ac:dyDescent="0.25">
      <c r="Q1108" s="43"/>
      <c r="R1108" s="43"/>
      <c r="S1108" s="43"/>
    </row>
    <row r="1109" spans="17:19" x14ac:dyDescent="0.25">
      <c r="Q1109" s="43"/>
      <c r="R1109" s="43"/>
      <c r="S1109" s="43"/>
    </row>
    <row r="1110" spans="17:19" x14ac:dyDescent="0.25">
      <c r="Q1110" s="43"/>
      <c r="R1110" s="43"/>
      <c r="S1110" s="43"/>
    </row>
    <row r="1111" spans="17:19" x14ac:dyDescent="0.25">
      <c r="Q1111" s="43"/>
      <c r="R1111" s="43"/>
      <c r="S1111" s="43"/>
    </row>
    <row r="1112" spans="17:19" x14ac:dyDescent="0.25">
      <c r="Q1112" s="43"/>
      <c r="R1112" s="43"/>
      <c r="S1112" s="43"/>
    </row>
    <row r="1113" spans="17:19" x14ac:dyDescent="0.25">
      <c r="Q1113" s="43"/>
      <c r="R1113" s="43"/>
      <c r="S1113" s="43"/>
    </row>
    <row r="1114" spans="17:19" x14ac:dyDescent="0.25">
      <c r="Q1114" s="43"/>
      <c r="R1114" s="43"/>
      <c r="S1114" s="43"/>
    </row>
    <row r="1115" spans="17:19" x14ac:dyDescent="0.25">
      <c r="Q1115" s="43"/>
      <c r="R1115" s="43"/>
      <c r="S1115" s="43"/>
    </row>
    <row r="1116" spans="17:19" x14ac:dyDescent="0.25">
      <c r="Q1116" s="43"/>
      <c r="R1116" s="43"/>
      <c r="S1116" s="43"/>
    </row>
    <row r="1117" spans="17:19" x14ac:dyDescent="0.25">
      <c r="Q1117" s="43"/>
      <c r="R1117" s="43"/>
      <c r="S1117" s="43"/>
    </row>
    <row r="1118" spans="17:19" x14ac:dyDescent="0.25">
      <c r="Q1118" s="43"/>
      <c r="R1118" s="43"/>
      <c r="S1118" s="43"/>
    </row>
    <row r="1119" spans="17:19" x14ac:dyDescent="0.25">
      <c r="Q1119" s="43"/>
      <c r="R1119" s="43"/>
      <c r="S1119" s="43"/>
    </row>
    <row r="1120" spans="17:19" x14ac:dyDescent="0.25">
      <c r="Q1120" s="43"/>
      <c r="R1120" s="43"/>
      <c r="S1120" s="43"/>
    </row>
    <row r="1121" spans="17:19" x14ac:dyDescent="0.25">
      <c r="Q1121" s="43"/>
      <c r="R1121" s="43"/>
      <c r="S1121" s="43"/>
    </row>
    <row r="1122" spans="17:19" x14ac:dyDescent="0.25">
      <c r="Q1122" s="43"/>
      <c r="R1122" s="43"/>
      <c r="S1122" s="43"/>
    </row>
    <row r="1123" spans="17:19" x14ac:dyDescent="0.25">
      <c r="Q1123" s="43"/>
      <c r="R1123" s="43"/>
      <c r="S1123" s="43"/>
    </row>
    <row r="1124" spans="17:19" x14ac:dyDescent="0.25">
      <c r="Q1124" s="43"/>
      <c r="R1124" s="43"/>
      <c r="S1124" s="43"/>
    </row>
    <row r="1125" spans="17:19" x14ac:dyDescent="0.25">
      <c r="Q1125" s="43"/>
      <c r="R1125" s="43"/>
      <c r="S1125" s="43"/>
    </row>
    <row r="1126" spans="17:19" x14ac:dyDescent="0.25">
      <c r="Q1126" s="43"/>
      <c r="R1126" s="43"/>
      <c r="S1126" s="43"/>
    </row>
    <row r="1127" spans="17:19" x14ac:dyDescent="0.25">
      <c r="Q1127" s="43"/>
      <c r="R1127" s="43"/>
      <c r="S1127" s="43"/>
    </row>
    <row r="1128" spans="17:19" x14ac:dyDescent="0.25">
      <c r="Q1128" s="43"/>
      <c r="R1128" s="43"/>
      <c r="S1128" s="43"/>
    </row>
    <row r="1129" spans="17:19" x14ac:dyDescent="0.25">
      <c r="Q1129" s="43"/>
      <c r="R1129" s="43"/>
      <c r="S1129" s="43"/>
    </row>
    <row r="1130" spans="17:19" x14ac:dyDescent="0.25">
      <c r="Q1130" s="43"/>
      <c r="R1130" s="43"/>
      <c r="S1130" s="43"/>
    </row>
    <row r="1131" spans="17:19" x14ac:dyDescent="0.25">
      <c r="Q1131" s="43"/>
      <c r="R1131" s="43"/>
      <c r="S1131" s="43"/>
    </row>
    <row r="1132" spans="17:19" x14ac:dyDescent="0.25">
      <c r="Q1132" s="43"/>
      <c r="R1132" s="43"/>
      <c r="S1132" s="43"/>
    </row>
    <row r="1133" spans="17:19" x14ac:dyDescent="0.25">
      <c r="Q1133" s="43"/>
      <c r="R1133" s="43"/>
      <c r="S1133" s="43"/>
    </row>
    <row r="1134" spans="17:19" x14ac:dyDescent="0.25">
      <c r="Q1134" s="43"/>
      <c r="R1134" s="43"/>
      <c r="S1134" s="43"/>
    </row>
    <row r="1135" spans="17:19" x14ac:dyDescent="0.25">
      <c r="Q1135" s="43"/>
      <c r="R1135" s="43"/>
      <c r="S1135" s="43"/>
    </row>
    <row r="1136" spans="17:19" x14ac:dyDescent="0.25">
      <c r="Q1136" s="43"/>
      <c r="R1136" s="43"/>
      <c r="S1136" s="43"/>
    </row>
    <row r="1137" spans="17:19" x14ac:dyDescent="0.25">
      <c r="Q1137" s="43"/>
      <c r="R1137" s="43"/>
      <c r="S1137" s="43"/>
    </row>
    <row r="1138" spans="17:19" x14ac:dyDescent="0.25">
      <c r="Q1138" s="43"/>
      <c r="R1138" s="43"/>
      <c r="S1138" s="43"/>
    </row>
    <row r="1139" spans="17:19" x14ac:dyDescent="0.25">
      <c r="Q1139" s="43"/>
      <c r="R1139" s="43"/>
      <c r="S1139" s="43"/>
    </row>
    <row r="1140" spans="17:19" x14ac:dyDescent="0.25">
      <c r="Q1140" s="43"/>
      <c r="R1140" s="43"/>
      <c r="S1140" s="43"/>
    </row>
    <row r="1141" spans="17:19" x14ac:dyDescent="0.25">
      <c r="Q1141" s="43"/>
      <c r="R1141" s="43"/>
      <c r="S1141" s="43"/>
    </row>
    <row r="1142" spans="17:19" x14ac:dyDescent="0.25">
      <c r="Q1142" s="43"/>
      <c r="R1142" s="43"/>
      <c r="S1142" s="43"/>
    </row>
    <row r="1143" spans="17:19" x14ac:dyDescent="0.25">
      <c r="Q1143" s="43"/>
      <c r="R1143" s="43"/>
      <c r="S1143" s="43"/>
    </row>
    <row r="1144" spans="17:19" x14ac:dyDescent="0.25">
      <c r="Q1144" s="43"/>
      <c r="R1144" s="43"/>
      <c r="S1144" s="43"/>
    </row>
    <row r="1145" spans="17:19" x14ac:dyDescent="0.25">
      <c r="Q1145" s="43"/>
      <c r="R1145" s="43"/>
      <c r="S1145" s="43"/>
    </row>
    <row r="1146" spans="17:19" x14ac:dyDescent="0.25">
      <c r="Q1146" s="43"/>
      <c r="R1146" s="43"/>
      <c r="S1146" s="43"/>
    </row>
    <row r="1147" spans="17:19" x14ac:dyDescent="0.25">
      <c r="Q1147" s="43"/>
      <c r="R1147" s="43"/>
      <c r="S1147" s="43"/>
    </row>
    <row r="1148" spans="17:19" x14ac:dyDescent="0.25">
      <c r="Q1148" s="43"/>
      <c r="R1148" s="43"/>
      <c r="S1148" s="43"/>
    </row>
    <row r="1149" spans="17:19" x14ac:dyDescent="0.25">
      <c r="Q1149" s="43"/>
      <c r="R1149" s="43"/>
      <c r="S1149" s="43"/>
    </row>
    <row r="1150" spans="17:19" x14ac:dyDescent="0.25">
      <c r="Q1150" s="43"/>
      <c r="R1150" s="43"/>
      <c r="S1150" s="43"/>
    </row>
    <row r="1151" spans="17:19" x14ac:dyDescent="0.25">
      <c r="Q1151" s="43"/>
      <c r="R1151" s="43"/>
      <c r="S1151" s="43"/>
    </row>
    <row r="1152" spans="17:19" x14ac:dyDescent="0.25">
      <c r="Q1152" s="43"/>
      <c r="R1152" s="43"/>
      <c r="S1152" s="43"/>
    </row>
    <row r="1153" spans="17:19" x14ac:dyDescent="0.25">
      <c r="Q1153" s="43"/>
      <c r="R1153" s="43"/>
      <c r="S1153" s="43"/>
    </row>
    <row r="1154" spans="17:19" x14ac:dyDescent="0.25">
      <c r="Q1154" s="43"/>
      <c r="R1154" s="43"/>
      <c r="S1154" s="43"/>
    </row>
    <row r="1155" spans="17:19" x14ac:dyDescent="0.25">
      <c r="Q1155" s="43"/>
      <c r="R1155" s="43"/>
      <c r="S1155" s="43"/>
    </row>
    <row r="1156" spans="17:19" x14ac:dyDescent="0.25">
      <c r="Q1156" s="43"/>
      <c r="R1156" s="43"/>
      <c r="S1156" s="43"/>
    </row>
    <row r="1157" spans="17:19" x14ac:dyDescent="0.25">
      <c r="Q1157" s="43"/>
      <c r="R1157" s="43"/>
      <c r="S1157" s="43"/>
    </row>
    <row r="1158" spans="17:19" x14ac:dyDescent="0.25">
      <c r="Q1158" s="43"/>
      <c r="R1158" s="43"/>
      <c r="S1158" s="43"/>
    </row>
    <row r="1159" spans="17:19" x14ac:dyDescent="0.25">
      <c r="Q1159" s="43"/>
      <c r="R1159" s="43"/>
      <c r="S1159" s="43"/>
    </row>
    <row r="1160" spans="17:19" x14ac:dyDescent="0.25">
      <c r="Q1160" s="43"/>
      <c r="R1160" s="43"/>
      <c r="S1160" s="43"/>
    </row>
    <row r="1161" spans="17:19" x14ac:dyDescent="0.25">
      <c r="Q1161" s="43"/>
      <c r="R1161" s="43"/>
      <c r="S1161" s="43"/>
    </row>
    <row r="1162" spans="17:19" x14ac:dyDescent="0.25">
      <c r="Q1162" s="43"/>
      <c r="R1162" s="43"/>
      <c r="S1162" s="43"/>
    </row>
    <row r="1163" spans="17:19" x14ac:dyDescent="0.25">
      <c r="Q1163" s="43"/>
      <c r="R1163" s="43"/>
      <c r="S1163" s="43"/>
    </row>
    <row r="1164" spans="17:19" x14ac:dyDescent="0.25">
      <c r="Q1164" s="43"/>
      <c r="R1164" s="43"/>
      <c r="S1164" s="43"/>
    </row>
    <row r="1165" spans="17:19" x14ac:dyDescent="0.25">
      <c r="Q1165" s="43"/>
      <c r="R1165" s="43"/>
      <c r="S1165" s="43"/>
    </row>
    <row r="1166" spans="17:19" x14ac:dyDescent="0.25">
      <c r="Q1166" s="43"/>
      <c r="R1166" s="43"/>
      <c r="S1166" s="43"/>
    </row>
    <row r="1167" spans="17:19" x14ac:dyDescent="0.25">
      <c r="Q1167" s="43"/>
      <c r="R1167" s="43"/>
      <c r="S1167" s="43"/>
    </row>
    <row r="1168" spans="17:19" x14ac:dyDescent="0.25">
      <c r="Q1168" s="43"/>
      <c r="R1168" s="43"/>
      <c r="S1168" s="43"/>
    </row>
    <row r="1169" spans="17:19" x14ac:dyDescent="0.25">
      <c r="Q1169" s="43"/>
      <c r="R1169" s="43"/>
      <c r="S1169" s="43"/>
    </row>
    <row r="1170" spans="17:19" x14ac:dyDescent="0.25">
      <c r="Q1170" s="43"/>
      <c r="R1170" s="43"/>
      <c r="S1170" s="43"/>
    </row>
    <row r="1171" spans="17:19" x14ac:dyDescent="0.25">
      <c r="Q1171" s="43"/>
      <c r="R1171" s="43"/>
      <c r="S1171" s="43"/>
    </row>
    <row r="1172" spans="17:19" x14ac:dyDescent="0.25">
      <c r="Q1172" s="43"/>
      <c r="R1172" s="43"/>
      <c r="S1172" s="43"/>
    </row>
    <row r="1173" spans="17:19" x14ac:dyDescent="0.25">
      <c r="Q1173" s="43"/>
      <c r="R1173" s="43"/>
      <c r="S1173" s="43"/>
    </row>
    <row r="1174" spans="17:19" x14ac:dyDescent="0.25">
      <c r="Q1174" s="43"/>
      <c r="R1174" s="43"/>
      <c r="S1174" s="43"/>
    </row>
    <row r="1175" spans="17:19" x14ac:dyDescent="0.25">
      <c r="Q1175" s="43"/>
      <c r="R1175" s="43"/>
      <c r="S1175" s="43"/>
    </row>
    <row r="1176" spans="17:19" x14ac:dyDescent="0.25">
      <c r="Q1176" s="43"/>
      <c r="R1176" s="43"/>
      <c r="S1176" s="43"/>
    </row>
    <row r="1177" spans="17:19" x14ac:dyDescent="0.25">
      <c r="Q1177" s="43"/>
      <c r="R1177" s="43"/>
      <c r="S1177" s="43"/>
    </row>
    <row r="1178" spans="17:19" x14ac:dyDescent="0.25">
      <c r="Q1178" s="43"/>
      <c r="R1178" s="43"/>
      <c r="S1178" s="43"/>
    </row>
    <row r="1179" spans="17:19" x14ac:dyDescent="0.25">
      <c r="Q1179" s="43"/>
      <c r="R1179" s="43"/>
      <c r="S1179" s="43"/>
    </row>
    <row r="1180" spans="17:19" x14ac:dyDescent="0.25">
      <c r="Q1180" s="43"/>
      <c r="R1180" s="43"/>
      <c r="S1180" s="43"/>
    </row>
    <row r="1181" spans="17:19" x14ac:dyDescent="0.25">
      <c r="Q1181" s="43"/>
      <c r="R1181" s="43"/>
      <c r="S1181" s="43"/>
    </row>
    <row r="1182" spans="17:19" x14ac:dyDescent="0.25">
      <c r="Q1182" s="43"/>
      <c r="R1182" s="43"/>
      <c r="S1182" s="43"/>
    </row>
    <row r="1183" spans="17:19" x14ac:dyDescent="0.25">
      <c r="Q1183" s="43"/>
      <c r="R1183" s="43"/>
      <c r="S1183" s="43"/>
    </row>
    <row r="1184" spans="17:19" x14ac:dyDescent="0.25">
      <c r="Q1184" s="43"/>
      <c r="R1184" s="43"/>
      <c r="S1184" s="43"/>
    </row>
    <row r="1185" spans="17:19" x14ac:dyDescent="0.25">
      <c r="Q1185" s="43"/>
      <c r="R1185" s="43"/>
      <c r="S1185" s="43"/>
    </row>
    <row r="1186" spans="17:19" x14ac:dyDescent="0.25">
      <c r="Q1186" s="43"/>
      <c r="R1186" s="43"/>
      <c r="S1186" s="43"/>
    </row>
    <row r="1187" spans="17:19" x14ac:dyDescent="0.25">
      <c r="Q1187" s="43"/>
      <c r="R1187" s="43"/>
      <c r="S1187" s="43"/>
    </row>
    <row r="1188" spans="17:19" x14ac:dyDescent="0.25">
      <c r="Q1188" s="43"/>
      <c r="R1188" s="43"/>
      <c r="S1188" s="43"/>
    </row>
    <row r="1189" spans="17:19" x14ac:dyDescent="0.25">
      <c r="Q1189" s="43"/>
      <c r="R1189" s="43"/>
      <c r="S1189" s="43"/>
    </row>
    <row r="1190" spans="17:19" x14ac:dyDescent="0.25">
      <c r="Q1190" s="43"/>
      <c r="R1190" s="43"/>
      <c r="S1190" s="43"/>
    </row>
    <row r="1191" spans="17:19" x14ac:dyDescent="0.25">
      <c r="Q1191" s="43"/>
      <c r="R1191" s="43"/>
      <c r="S1191" s="43"/>
    </row>
    <row r="1192" spans="17:19" x14ac:dyDescent="0.25">
      <c r="Q1192" s="43"/>
      <c r="R1192" s="43"/>
      <c r="S1192" s="43"/>
    </row>
    <row r="1193" spans="17:19" x14ac:dyDescent="0.25">
      <c r="Q1193" s="43"/>
      <c r="R1193" s="43"/>
      <c r="S1193" s="43"/>
    </row>
    <row r="1194" spans="17:19" x14ac:dyDescent="0.25">
      <c r="Q1194" s="43"/>
      <c r="R1194" s="43"/>
      <c r="S1194" s="43"/>
    </row>
    <row r="1195" spans="17:19" x14ac:dyDescent="0.25">
      <c r="Q1195" s="43"/>
      <c r="R1195" s="43"/>
      <c r="S1195" s="43"/>
    </row>
    <row r="1196" spans="17:19" x14ac:dyDescent="0.25">
      <c r="Q1196" s="43"/>
      <c r="R1196" s="43"/>
      <c r="S1196" s="43"/>
    </row>
    <row r="1197" spans="17:19" x14ac:dyDescent="0.25">
      <c r="Q1197" s="43"/>
      <c r="R1197" s="43"/>
      <c r="S1197" s="43"/>
    </row>
    <row r="1198" spans="17:19" x14ac:dyDescent="0.25">
      <c r="Q1198" s="43"/>
      <c r="R1198" s="43"/>
      <c r="S1198" s="43"/>
    </row>
    <row r="1199" spans="17:19" x14ac:dyDescent="0.25">
      <c r="Q1199" s="43"/>
      <c r="R1199" s="43"/>
      <c r="S1199" s="43"/>
    </row>
    <row r="1200" spans="17:19" x14ac:dyDescent="0.25">
      <c r="Q1200" s="43"/>
      <c r="R1200" s="43"/>
      <c r="S1200" s="43"/>
    </row>
    <row r="1201" spans="17:19" x14ac:dyDescent="0.25">
      <c r="Q1201" s="43"/>
      <c r="R1201" s="43"/>
      <c r="S1201" s="43"/>
    </row>
    <row r="1202" spans="17:19" x14ac:dyDescent="0.25">
      <c r="Q1202" s="43"/>
      <c r="R1202" s="43"/>
      <c r="S1202" s="43"/>
    </row>
    <row r="1203" spans="17:19" x14ac:dyDescent="0.25">
      <c r="Q1203" s="43"/>
      <c r="R1203" s="43"/>
      <c r="S1203" s="43"/>
    </row>
    <row r="1204" spans="17:19" x14ac:dyDescent="0.25">
      <c r="Q1204" s="43"/>
      <c r="R1204" s="43"/>
      <c r="S1204" s="43"/>
    </row>
    <row r="1205" spans="17:19" x14ac:dyDescent="0.25">
      <c r="Q1205" s="43"/>
      <c r="R1205" s="43"/>
      <c r="S1205" s="43"/>
    </row>
    <row r="1206" spans="17:19" x14ac:dyDescent="0.25">
      <c r="Q1206" s="43"/>
      <c r="R1206" s="43"/>
      <c r="S1206" s="43"/>
    </row>
    <row r="1207" spans="17:19" x14ac:dyDescent="0.25">
      <c r="Q1207" s="43"/>
      <c r="R1207" s="43"/>
      <c r="S1207" s="43"/>
    </row>
    <row r="1208" spans="17:19" x14ac:dyDescent="0.25">
      <c r="Q1208" s="43"/>
      <c r="R1208" s="43"/>
      <c r="S1208" s="43"/>
    </row>
    <row r="1209" spans="17:19" x14ac:dyDescent="0.25">
      <c r="Q1209" s="43"/>
      <c r="R1209" s="43"/>
      <c r="S1209" s="43"/>
    </row>
    <row r="1210" spans="17:19" x14ac:dyDescent="0.25">
      <c r="Q1210" s="43"/>
      <c r="R1210" s="43"/>
      <c r="S1210" s="43"/>
    </row>
    <row r="1211" spans="17:19" x14ac:dyDescent="0.25">
      <c r="Q1211" s="43"/>
      <c r="R1211" s="43"/>
      <c r="S1211" s="43"/>
    </row>
    <row r="1212" spans="17:19" x14ac:dyDescent="0.25">
      <c r="Q1212" s="43"/>
      <c r="R1212" s="43"/>
      <c r="S1212" s="43"/>
    </row>
    <row r="1213" spans="17:19" x14ac:dyDescent="0.25">
      <c r="Q1213" s="43"/>
      <c r="R1213" s="43"/>
      <c r="S1213" s="43"/>
    </row>
    <row r="1214" spans="17:19" x14ac:dyDescent="0.25">
      <c r="Q1214" s="43"/>
      <c r="R1214" s="43"/>
      <c r="S1214" s="43"/>
    </row>
    <row r="1215" spans="17:19" x14ac:dyDescent="0.25">
      <c r="Q1215" s="43"/>
      <c r="R1215" s="43"/>
      <c r="S1215" s="43"/>
    </row>
    <row r="1216" spans="17:19" x14ac:dyDescent="0.25">
      <c r="Q1216" s="43"/>
      <c r="R1216" s="43"/>
      <c r="S1216" s="43"/>
    </row>
    <row r="1217" spans="17:19" x14ac:dyDescent="0.25">
      <c r="Q1217" s="43"/>
      <c r="R1217" s="43"/>
      <c r="S1217" s="43"/>
    </row>
    <row r="1218" spans="17:19" x14ac:dyDescent="0.25">
      <c r="Q1218" s="43"/>
      <c r="R1218" s="43"/>
      <c r="S1218" s="43"/>
    </row>
    <row r="1219" spans="17:19" x14ac:dyDescent="0.25">
      <c r="Q1219" s="43"/>
      <c r="R1219" s="43"/>
      <c r="S1219" s="43"/>
    </row>
    <row r="1220" spans="17:19" x14ac:dyDescent="0.25">
      <c r="Q1220" s="43"/>
      <c r="R1220" s="43"/>
      <c r="S1220" s="43"/>
    </row>
    <row r="1221" spans="17:19" x14ac:dyDescent="0.25">
      <c r="Q1221" s="43"/>
      <c r="R1221" s="43"/>
      <c r="S1221" s="43"/>
    </row>
    <row r="1222" spans="17:19" x14ac:dyDescent="0.25">
      <c r="Q1222" s="43"/>
      <c r="R1222" s="43"/>
      <c r="S1222" s="43"/>
    </row>
    <row r="1223" spans="17:19" x14ac:dyDescent="0.25">
      <c r="Q1223" s="43"/>
      <c r="R1223" s="43"/>
      <c r="S1223" s="43"/>
    </row>
    <row r="1224" spans="17:19" x14ac:dyDescent="0.25">
      <c r="Q1224" s="43"/>
      <c r="R1224" s="43"/>
      <c r="S1224" s="43"/>
    </row>
    <row r="1225" spans="17:19" x14ac:dyDescent="0.25">
      <c r="Q1225" s="43"/>
      <c r="R1225" s="43"/>
      <c r="S1225" s="43"/>
    </row>
    <row r="1226" spans="17:19" x14ac:dyDescent="0.25">
      <c r="Q1226" s="43"/>
      <c r="R1226" s="43"/>
      <c r="S1226" s="43"/>
    </row>
    <row r="1227" spans="17:19" x14ac:dyDescent="0.25">
      <c r="Q1227" s="43"/>
      <c r="R1227" s="43"/>
      <c r="S1227" s="43"/>
    </row>
    <row r="1228" spans="17:19" x14ac:dyDescent="0.25">
      <c r="Q1228" s="43"/>
      <c r="R1228" s="43"/>
      <c r="S1228" s="43"/>
    </row>
    <row r="1229" spans="17:19" x14ac:dyDescent="0.25">
      <c r="Q1229" s="43"/>
      <c r="R1229" s="43"/>
      <c r="S1229" s="43"/>
    </row>
    <row r="1230" spans="17:19" x14ac:dyDescent="0.25">
      <c r="Q1230" s="43"/>
      <c r="R1230" s="43"/>
      <c r="S1230" s="43"/>
    </row>
    <row r="1231" spans="17:19" x14ac:dyDescent="0.25">
      <c r="Q1231" s="43"/>
      <c r="R1231" s="43"/>
      <c r="S1231" s="43"/>
    </row>
    <row r="1232" spans="17:19" x14ac:dyDescent="0.25">
      <c r="Q1232" s="43"/>
      <c r="R1232" s="43"/>
      <c r="S1232" s="43"/>
    </row>
    <row r="1233" spans="17:19" x14ac:dyDescent="0.25">
      <c r="Q1233" s="43"/>
      <c r="R1233" s="43"/>
      <c r="S1233" s="43"/>
    </row>
    <row r="1234" spans="17:19" x14ac:dyDescent="0.25">
      <c r="Q1234" s="43"/>
      <c r="R1234" s="43"/>
      <c r="S1234" s="43"/>
    </row>
    <row r="1235" spans="17:19" x14ac:dyDescent="0.25">
      <c r="Q1235" s="43"/>
      <c r="R1235" s="43"/>
      <c r="S1235" s="43"/>
    </row>
    <row r="1236" spans="17:19" x14ac:dyDescent="0.25">
      <c r="Q1236" s="43"/>
      <c r="R1236" s="43"/>
      <c r="S1236" s="43"/>
    </row>
    <row r="1237" spans="17:19" x14ac:dyDescent="0.25">
      <c r="Q1237" s="43"/>
      <c r="R1237" s="43"/>
      <c r="S1237" s="43"/>
    </row>
    <row r="1238" spans="17:19" x14ac:dyDescent="0.25">
      <c r="Q1238" s="43"/>
      <c r="R1238" s="43"/>
      <c r="S1238" s="43"/>
    </row>
    <row r="1239" spans="17:19" x14ac:dyDescent="0.25">
      <c r="Q1239" s="43"/>
      <c r="R1239" s="43"/>
      <c r="S1239" s="43"/>
    </row>
    <row r="1240" spans="17:19" x14ac:dyDescent="0.25">
      <c r="Q1240" s="43"/>
      <c r="R1240" s="43"/>
      <c r="S1240" s="43"/>
    </row>
    <row r="1241" spans="17:19" x14ac:dyDescent="0.25">
      <c r="Q1241" s="43"/>
      <c r="R1241" s="43"/>
      <c r="S1241" s="43"/>
    </row>
    <row r="1242" spans="17:19" x14ac:dyDescent="0.25">
      <c r="Q1242" s="43"/>
      <c r="R1242" s="43"/>
      <c r="S1242" s="43"/>
    </row>
    <row r="1243" spans="17:19" x14ac:dyDescent="0.25">
      <c r="Q1243" s="43"/>
      <c r="R1243" s="43"/>
      <c r="S1243" s="43"/>
    </row>
    <row r="1244" spans="17:19" x14ac:dyDescent="0.25">
      <c r="Q1244" s="43"/>
      <c r="R1244" s="43"/>
      <c r="S1244" s="43"/>
    </row>
    <row r="1245" spans="17:19" x14ac:dyDescent="0.25">
      <c r="Q1245" s="43"/>
      <c r="R1245" s="43"/>
      <c r="S1245" s="43"/>
    </row>
    <row r="1246" spans="17:19" x14ac:dyDescent="0.25">
      <c r="Q1246" s="43"/>
      <c r="R1246" s="43"/>
      <c r="S1246" s="43"/>
    </row>
    <row r="1247" spans="17:19" x14ac:dyDescent="0.25">
      <c r="Q1247" s="43"/>
      <c r="R1247" s="43"/>
      <c r="S1247" s="43"/>
    </row>
    <row r="1248" spans="17:19" x14ac:dyDescent="0.25">
      <c r="Q1248" s="43"/>
      <c r="R1248" s="43"/>
      <c r="S1248" s="43"/>
    </row>
    <row r="1249" spans="17:19" x14ac:dyDescent="0.25">
      <c r="Q1249" s="43"/>
      <c r="R1249" s="43"/>
      <c r="S1249" s="43"/>
    </row>
    <row r="1250" spans="17:19" x14ac:dyDescent="0.25">
      <c r="Q1250" s="43"/>
      <c r="R1250" s="43"/>
      <c r="S1250" s="43"/>
    </row>
    <row r="1251" spans="17:19" x14ac:dyDescent="0.25">
      <c r="Q1251" s="43"/>
      <c r="R1251" s="43"/>
      <c r="S1251" s="43"/>
    </row>
    <row r="1252" spans="17:19" x14ac:dyDescent="0.25">
      <c r="Q1252" s="43"/>
      <c r="R1252" s="43"/>
      <c r="S1252" s="43"/>
    </row>
    <row r="1253" spans="17:19" x14ac:dyDescent="0.25">
      <c r="Q1253" s="43"/>
      <c r="R1253" s="43"/>
      <c r="S1253" s="43"/>
    </row>
    <row r="1254" spans="17:19" x14ac:dyDescent="0.25">
      <c r="Q1254" s="43"/>
      <c r="R1254" s="43"/>
      <c r="S1254" s="43"/>
    </row>
    <row r="1255" spans="17:19" x14ac:dyDescent="0.25">
      <c r="Q1255" s="43"/>
      <c r="R1255" s="43"/>
      <c r="S1255" s="43"/>
    </row>
    <row r="1256" spans="17:19" x14ac:dyDescent="0.25">
      <c r="Q1256" s="43"/>
      <c r="R1256" s="43"/>
      <c r="S1256" s="43"/>
    </row>
    <row r="1257" spans="17:19" x14ac:dyDescent="0.25">
      <c r="Q1257" s="43"/>
      <c r="R1257" s="43"/>
      <c r="S1257" s="43"/>
    </row>
    <row r="1258" spans="17:19" x14ac:dyDescent="0.25">
      <c r="Q1258" s="43"/>
      <c r="R1258" s="43"/>
      <c r="S1258" s="43"/>
    </row>
    <row r="1259" spans="17:19" x14ac:dyDescent="0.25">
      <c r="Q1259" s="43"/>
      <c r="R1259" s="43"/>
      <c r="S1259" s="43"/>
    </row>
    <row r="1260" spans="17:19" x14ac:dyDescent="0.25">
      <c r="Q1260" s="43"/>
      <c r="R1260" s="43"/>
      <c r="S1260" s="43"/>
    </row>
    <row r="1261" spans="17:19" x14ac:dyDescent="0.25">
      <c r="Q1261" s="43"/>
      <c r="R1261" s="43"/>
      <c r="S1261" s="43"/>
    </row>
    <row r="1262" spans="17:19" x14ac:dyDescent="0.25">
      <c r="Q1262" s="43"/>
      <c r="R1262" s="43"/>
      <c r="S1262" s="43"/>
    </row>
    <row r="1263" spans="17:19" x14ac:dyDescent="0.25">
      <c r="Q1263" s="43"/>
      <c r="R1263" s="43"/>
      <c r="S1263" s="43"/>
    </row>
    <row r="1264" spans="17:19" x14ac:dyDescent="0.25">
      <c r="Q1264" s="43"/>
      <c r="R1264" s="43"/>
      <c r="S1264" s="43"/>
    </row>
    <row r="1265" spans="17:19" x14ac:dyDescent="0.25">
      <c r="Q1265" s="43"/>
      <c r="R1265" s="43"/>
      <c r="S1265" s="43"/>
    </row>
    <row r="1266" spans="17:19" x14ac:dyDescent="0.25">
      <c r="Q1266" s="43"/>
      <c r="R1266" s="43"/>
      <c r="S1266" s="43"/>
    </row>
    <row r="1267" spans="17:19" x14ac:dyDescent="0.25">
      <c r="Q1267" s="43"/>
      <c r="R1267" s="43"/>
      <c r="S1267" s="43"/>
    </row>
    <row r="1268" spans="17:19" x14ac:dyDescent="0.25">
      <c r="Q1268" s="43"/>
      <c r="R1268" s="43"/>
      <c r="S1268" s="43"/>
    </row>
    <row r="1269" spans="17:19" x14ac:dyDescent="0.25">
      <c r="Q1269" s="43"/>
      <c r="R1269" s="43"/>
      <c r="S1269" s="43"/>
    </row>
    <row r="1270" spans="17:19" x14ac:dyDescent="0.25">
      <c r="Q1270" s="43"/>
      <c r="R1270" s="43"/>
      <c r="S1270" s="43"/>
    </row>
    <row r="1271" spans="17:19" x14ac:dyDescent="0.25">
      <c r="Q1271" s="43"/>
      <c r="R1271" s="43"/>
      <c r="S1271" s="43"/>
    </row>
    <row r="1272" spans="17:19" x14ac:dyDescent="0.25">
      <c r="Q1272" s="43"/>
      <c r="R1272" s="43"/>
      <c r="S1272" s="43"/>
    </row>
    <row r="1273" spans="17:19" x14ac:dyDescent="0.25">
      <c r="Q1273" s="43"/>
      <c r="R1273" s="43"/>
      <c r="S1273" s="43"/>
    </row>
    <row r="1274" spans="17:19" x14ac:dyDescent="0.25">
      <c r="Q1274" s="43"/>
      <c r="R1274" s="43"/>
      <c r="S1274" s="43"/>
    </row>
    <row r="1275" spans="17:19" x14ac:dyDescent="0.25">
      <c r="Q1275" s="43"/>
      <c r="R1275" s="43"/>
      <c r="S1275" s="43"/>
    </row>
    <row r="1276" spans="17:19" x14ac:dyDescent="0.25">
      <c r="Q1276" s="43"/>
      <c r="R1276" s="43"/>
      <c r="S1276" s="43"/>
    </row>
    <row r="1277" spans="17:19" x14ac:dyDescent="0.25">
      <c r="Q1277" s="43"/>
      <c r="R1277" s="43"/>
      <c r="S1277" s="43"/>
    </row>
    <row r="1278" spans="17:19" x14ac:dyDescent="0.25">
      <c r="Q1278" s="43"/>
      <c r="R1278" s="43"/>
      <c r="S1278" s="43"/>
    </row>
    <row r="1279" spans="17:19" x14ac:dyDescent="0.25">
      <c r="Q1279" s="43"/>
      <c r="R1279" s="43"/>
      <c r="S1279" s="43"/>
    </row>
    <row r="1280" spans="17:19" x14ac:dyDescent="0.25">
      <c r="Q1280" s="43"/>
      <c r="R1280" s="43"/>
      <c r="S1280" s="43"/>
    </row>
    <row r="1281" spans="17:19" x14ac:dyDescent="0.25">
      <c r="Q1281" s="43"/>
      <c r="R1281" s="43"/>
      <c r="S1281" s="43"/>
    </row>
    <row r="1282" spans="17:19" x14ac:dyDescent="0.25">
      <c r="Q1282" s="43"/>
      <c r="R1282" s="43"/>
      <c r="S1282" s="43"/>
    </row>
    <row r="1283" spans="17:19" x14ac:dyDescent="0.25">
      <c r="Q1283" s="43"/>
      <c r="R1283" s="43"/>
      <c r="S1283" s="43"/>
    </row>
    <row r="1284" spans="17:19" x14ac:dyDescent="0.25">
      <c r="Q1284" s="43"/>
      <c r="R1284" s="43"/>
      <c r="S1284" s="43"/>
    </row>
    <row r="1285" spans="17:19" x14ac:dyDescent="0.25">
      <c r="Q1285" s="43"/>
      <c r="R1285" s="43"/>
      <c r="S1285" s="43"/>
    </row>
    <row r="1286" spans="17:19" x14ac:dyDescent="0.25">
      <c r="Q1286" s="43"/>
      <c r="R1286" s="43"/>
      <c r="S1286" s="43"/>
    </row>
    <row r="1287" spans="17:19" x14ac:dyDescent="0.25">
      <c r="Q1287" s="43"/>
      <c r="R1287" s="43"/>
      <c r="S1287" s="43"/>
    </row>
    <row r="1288" spans="17:19" x14ac:dyDescent="0.25">
      <c r="Q1288" s="43"/>
      <c r="R1288" s="43"/>
      <c r="S1288" s="43"/>
    </row>
    <row r="1289" spans="17:19" x14ac:dyDescent="0.25">
      <c r="Q1289" s="43"/>
      <c r="R1289" s="43"/>
      <c r="S1289" s="43"/>
    </row>
    <row r="1290" spans="17:19" x14ac:dyDescent="0.25">
      <c r="Q1290" s="43"/>
      <c r="R1290" s="43"/>
      <c r="S1290" s="43"/>
    </row>
    <row r="1291" spans="17:19" x14ac:dyDescent="0.25">
      <c r="Q1291" s="43"/>
      <c r="R1291" s="43"/>
      <c r="S1291" s="43"/>
    </row>
    <row r="1292" spans="17:19" x14ac:dyDescent="0.25">
      <c r="Q1292" s="43"/>
      <c r="R1292" s="43"/>
      <c r="S1292" s="43"/>
    </row>
    <row r="1293" spans="17:19" x14ac:dyDescent="0.25">
      <c r="Q1293" s="43"/>
      <c r="R1293" s="43"/>
      <c r="S1293" s="43"/>
    </row>
    <row r="1294" spans="17:19" x14ac:dyDescent="0.25">
      <c r="Q1294" s="43"/>
      <c r="R1294" s="43"/>
      <c r="S1294" s="43"/>
    </row>
    <row r="1295" spans="17:19" x14ac:dyDescent="0.25">
      <c r="Q1295" s="43"/>
      <c r="R1295" s="43"/>
      <c r="S1295" s="43"/>
    </row>
    <row r="1296" spans="17:19" x14ac:dyDescent="0.25">
      <c r="Q1296" s="43"/>
      <c r="R1296" s="43"/>
      <c r="S1296" s="43"/>
    </row>
    <row r="1297" spans="17:19" x14ac:dyDescent="0.25">
      <c r="Q1297" s="43"/>
      <c r="R1297" s="43"/>
      <c r="S1297" s="43"/>
    </row>
    <row r="1298" spans="17:19" x14ac:dyDescent="0.25">
      <c r="Q1298" s="43"/>
      <c r="R1298" s="43"/>
      <c r="S1298" s="43"/>
    </row>
    <row r="1299" spans="17:19" x14ac:dyDescent="0.25">
      <c r="Q1299" s="43"/>
      <c r="R1299" s="43"/>
      <c r="S1299" s="43"/>
    </row>
    <row r="1300" spans="17:19" x14ac:dyDescent="0.25">
      <c r="Q1300" s="43"/>
      <c r="R1300" s="43"/>
      <c r="S1300" s="43"/>
    </row>
    <row r="1301" spans="17:19" x14ac:dyDescent="0.25">
      <c r="Q1301" s="43"/>
      <c r="R1301" s="43"/>
      <c r="S1301" s="43"/>
    </row>
    <row r="1302" spans="17:19" x14ac:dyDescent="0.25">
      <c r="Q1302" s="43"/>
      <c r="R1302" s="43"/>
      <c r="S1302" s="43"/>
    </row>
    <row r="1303" spans="17:19" x14ac:dyDescent="0.25">
      <c r="Q1303" s="43"/>
      <c r="R1303" s="43"/>
      <c r="S1303" s="43"/>
    </row>
    <row r="1304" spans="17:19" x14ac:dyDescent="0.25">
      <c r="Q1304" s="43"/>
      <c r="R1304" s="43"/>
      <c r="S1304" s="43"/>
    </row>
    <row r="1305" spans="17:19" x14ac:dyDescent="0.25">
      <c r="Q1305" s="43"/>
      <c r="R1305" s="43"/>
      <c r="S1305" s="43"/>
    </row>
    <row r="1306" spans="17:19" x14ac:dyDescent="0.25">
      <c r="Q1306" s="43"/>
      <c r="R1306" s="43"/>
      <c r="S1306" s="43"/>
    </row>
    <row r="1307" spans="17:19" x14ac:dyDescent="0.25">
      <c r="Q1307" s="43"/>
      <c r="R1307" s="43"/>
      <c r="S1307" s="43"/>
    </row>
    <row r="1308" spans="17:19" x14ac:dyDescent="0.25">
      <c r="Q1308" s="43"/>
      <c r="R1308" s="43"/>
      <c r="S1308" s="43"/>
    </row>
    <row r="1309" spans="17:19" x14ac:dyDescent="0.25">
      <c r="Q1309" s="43"/>
      <c r="R1309" s="43"/>
      <c r="S1309" s="43"/>
    </row>
    <row r="1310" spans="17:19" x14ac:dyDescent="0.25">
      <c r="Q1310" s="43"/>
      <c r="R1310" s="43"/>
      <c r="S1310" s="43"/>
    </row>
    <row r="1311" spans="17:19" x14ac:dyDescent="0.25">
      <c r="Q1311" s="43"/>
      <c r="R1311" s="43"/>
      <c r="S1311" s="43"/>
    </row>
    <row r="1312" spans="17:19" x14ac:dyDescent="0.25">
      <c r="Q1312" s="43"/>
      <c r="R1312" s="43"/>
      <c r="S1312" s="43"/>
    </row>
    <row r="1313" spans="17:19" x14ac:dyDescent="0.25">
      <c r="Q1313" s="43"/>
      <c r="R1313" s="43"/>
      <c r="S1313" s="43"/>
    </row>
    <row r="1314" spans="17:19" x14ac:dyDescent="0.25">
      <c r="Q1314" s="43"/>
      <c r="R1314" s="43"/>
      <c r="S1314" s="43"/>
    </row>
    <row r="1315" spans="17:19" x14ac:dyDescent="0.25">
      <c r="Q1315" s="43"/>
      <c r="R1315" s="43"/>
      <c r="S1315" s="43"/>
    </row>
    <row r="1316" spans="17:19" x14ac:dyDescent="0.25">
      <c r="Q1316" s="43"/>
      <c r="R1316" s="43"/>
      <c r="S1316" s="43"/>
    </row>
    <row r="1317" spans="17:19" x14ac:dyDescent="0.25">
      <c r="Q1317" s="43"/>
      <c r="R1317" s="43"/>
      <c r="S1317" s="43"/>
    </row>
    <row r="1318" spans="17:19" x14ac:dyDescent="0.25">
      <c r="Q1318" s="43"/>
      <c r="R1318" s="43"/>
      <c r="S1318" s="43"/>
    </row>
    <row r="1319" spans="17:19" x14ac:dyDescent="0.25">
      <c r="Q1319" s="43"/>
      <c r="R1319" s="43"/>
      <c r="S1319" s="43"/>
    </row>
    <row r="1320" spans="17:19" x14ac:dyDescent="0.25">
      <c r="Q1320" s="43"/>
      <c r="R1320" s="43"/>
      <c r="S1320" s="43"/>
    </row>
    <row r="1321" spans="17:19" x14ac:dyDescent="0.25">
      <c r="Q1321" s="43"/>
      <c r="R1321" s="43"/>
      <c r="S1321" s="43"/>
    </row>
    <row r="1322" spans="17:19" x14ac:dyDescent="0.25">
      <c r="Q1322" s="43"/>
      <c r="R1322" s="43"/>
      <c r="S1322" s="43"/>
    </row>
    <row r="1323" spans="17:19" x14ac:dyDescent="0.25">
      <c r="Q1323" s="43"/>
      <c r="R1323" s="43"/>
      <c r="S1323" s="43"/>
    </row>
    <row r="1324" spans="17:19" x14ac:dyDescent="0.25">
      <c r="Q1324" s="43"/>
      <c r="R1324" s="43"/>
      <c r="S1324" s="43"/>
    </row>
    <row r="1325" spans="17:19" x14ac:dyDescent="0.25">
      <c r="Q1325" s="43"/>
      <c r="R1325" s="43"/>
      <c r="S1325" s="43"/>
    </row>
    <row r="1326" spans="17:19" x14ac:dyDescent="0.25">
      <c r="Q1326" s="43"/>
      <c r="R1326" s="43"/>
      <c r="S1326" s="43"/>
    </row>
    <row r="1327" spans="17:19" x14ac:dyDescent="0.25">
      <c r="Q1327" s="43"/>
      <c r="R1327" s="43"/>
      <c r="S1327" s="43"/>
    </row>
    <row r="1328" spans="17:19" x14ac:dyDescent="0.25">
      <c r="Q1328" s="43"/>
      <c r="R1328" s="43"/>
      <c r="S1328" s="43"/>
    </row>
    <row r="1329" spans="17:19" x14ac:dyDescent="0.25">
      <c r="Q1329" s="43"/>
      <c r="R1329" s="43"/>
      <c r="S1329" s="43"/>
    </row>
    <row r="1330" spans="17:19" x14ac:dyDescent="0.25">
      <c r="Q1330" s="43"/>
      <c r="R1330" s="43"/>
      <c r="S1330" s="43"/>
    </row>
    <row r="1331" spans="17:19" x14ac:dyDescent="0.25">
      <c r="Q1331" s="43"/>
      <c r="R1331" s="43"/>
      <c r="S1331" s="43"/>
    </row>
    <row r="1332" spans="17:19" x14ac:dyDescent="0.25">
      <c r="Q1332" s="43"/>
      <c r="R1332" s="43"/>
      <c r="S1332" s="43"/>
    </row>
    <row r="1333" spans="17:19" x14ac:dyDescent="0.25">
      <c r="Q1333" s="43"/>
      <c r="R1333" s="43"/>
      <c r="S1333" s="43"/>
    </row>
    <row r="1334" spans="17:19" x14ac:dyDescent="0.25">
      <c r="Q1334" s="43"/>
      <c r="R1334" s="43"/>
      <c r="S1334" s="43"/>
    </row>
    <row r="1335" spans="17:19" x14ac:dyDescent="0.25">
      <c r="Q1335" s="43"/>
      <c r="R1335" s="43"/>
      <c r="S1335" s="43"/>
    </row>
    <row r="1336" spans="17:19" x14ac:dyDescent="0.25">
      <c r="Q1336" s="43"/>
      <c r="R1336" s="43"/>
      <c r="S1336" s="43"/>
    </row>
    <row r="1337" spans="17:19" x14ac:dyDescent="0.25">
      <c r="Q1337" s="43"/>
      <c r="R1337" s="43"/>
      <c r="S1337" s="43"/>
    </row>
    <row r="1338" spans="17:19" x14ac:dyDescent="0.25">
      <c r="Q1338" s="43"/>
      <c r="R1338" s="43"/>
      <c r="S1338" s="43"/>
    </row>
    <row r="1339" spans="17:19" x14ac:dyDescent="0.25">
      <c r="Q1339" s="43"/>
      <c r="R1339" s="43"/>
      <c r="S1339" s="43"/>
    </row>
    <row r="1340" spans="17:19" x14ac:dyDescent="0.25">
      <c r="Q1340" s="43"/>
      <c r="R1340" s="43"/>
      <c r="S1340" s="43"/>
    </row>
    <row r="1341" spans="17:19" x14ac:dyDescent="0.25">
      <c r="Q1341" s="43"/>
      <c r="R1341" s="43"/>
      <c r="S1341" s="43"/>
    </row>
    <row r="1342" spans="17:19" x14ac:dyDescent="0.25">
      <c r="Q1342" s="43"/>
      <c r="R1342" s="43"/>
      <c r="S1342" s="43"/>
    </row>
    <row r="1343" spans="17:19" x14ac:dyDescent="0.25">
      <c r="Q1343" s="43"/>
      <c r="R1343" s="43"/>
      <c r="S1343" s="43"/>
    </row>
    <row r="1344" spans="17:19" x14ac:dyDescent="0.25">
      <c r="Q1344" s="43"/>
      <c r="R1344" s="43"/>
      <c r="S1344" s="43"/>
    </row>
    <row r="1345" spans="17:19" x14ac:dyDescent="0.25">
      <c r="Q1345" s="43"/>
      <c r="R1345" s="43"/>
      <c r="S1345" s="43"/>
    </row>
    <row r="1346" spans="17:19" x14ac:dyDescent="0.25">
      <c r="Q1346" s="43"/>
      <c r="R1346" s="43"/>
      <c r="S1346" s="43"/>
    </row>
    <row r="1347" spans="17:19" x14ac:dyDescent="0.25">
      <c r="Q1347" s="43"/>
      <c r="R1347" s="43"/>
      <c r="S1347" s="43"/>
    </row>
    <row r="1348" spans="17:19" x14ac:dyDescent="0.25">
      <c r="Q1348" s="43"/>
      <c r="R1348" s="43"/>
      <c r="S1348" s="43"/>
    </row>
    <row r="1349" spans="17:19" x14ac:dyDescent="0.25">
      <c r="Q1349" s="43"/>
      <c r="R1349" s="43"/>
      <c r="S1349" s="43"/>
    </row>
    <row r="1350" spans="17:19" x14ac:dyDescent="0.25">
      <c r="Q1350" s="43"/>
      <c r="R1350" s="43"/>
      <c r="S1350" s="43"/>
    </row>
    <row r="1351" spans="17:19" x14ac:dyDescent="0.25">
      <c r="Q1351" s="43"/>
      <c r="R1351" s="43"/>
      <c r="S1351" s="43"/>
    </row>
    <row r="1352" spans="17:19" x14ac:dyDescent="0.25">
      <c r="Q1352" s="43"/>
      <c r="R1352" s="43"/>
      <c r="S1352" s="43"/>
    </row>
    <row r="1353" spans="17:19" x14ac:dyDescent="0.25">
      <c r="Q1353" s="43"/>
      <c r="R1353" s="43"/>
      <c r="S1353" s="43"/>
    </row>
    <row r="1354" spans="17:19" x14ac:dyDescent="0.25">
      <c r="Q1354" s="43"/>
      <c r="R1354" s="43"/>
      <c r="S1354" s="43"/>
    </row>
    <row r="1355" spans="17:19" x14ac:dyDescent="0.25">
      <c r="Q1355" s="43"/>
      <c r="R1355" s="43"/>
      <c r="S1355" s="43"/>
    </row>
    <row r="1356" spans="17:19" x14ac:dyDescent="0.25">
      <c r="Q1356" s="43"/>
      <c r="R1356" s="43"/>
      <c r="S1356" s="43"/>
    </row>
    <row r="1357" spans="17:19" x14ac:dyDescent="0.25">
      <c r="Q1357" s="43"/>
      <c r="R1357" s="43"/>
      <c r="S1357" s="43"/>
    </row>
    <row r="1358" spans="17:19" x14ac:dyDescent="0.25">
      <c r="Q1358" s="43"/>
      <c r="R1358" s="43"/>
      <c r="S1358" s="43"/>
    </row>
    <row r="1359" spans="17:19" x14ac:dyDescent="0.25">
      <c r="Q1359" s="43"/>
      <c r="R1359" s="43"/>
      <c r="S1359" s="43"/>
    </row>
    <row r="1360" spans="17:19" x14ac:dyDescent="0.25">
      <c r="Q1360" s="43"/>
      <c r="R1360" s="43"/>
      <c r="S1360" s="43"/>
    </row>
    <row r="1361" spans="17:19" x14ac:dyDescent="0.25">
      <c r="Q1361" s="43"/>
      <c r="R1361" s="43"/>
      <c r="S1361" s="43"/>
    </row>
    <row r="1362" spans="17:19" x14ac:dyDescent="0.25">
      <c r="Q1362" s="43"/>
      <c r="R1362" s="43"/>
      <c r="S1362" s="43"/>
    </row>
    <row r="1363" spans="17:19" x14ac:dyDescent="0.25">
      <c r="Q1363" s="43"/>
      <c r="R1363" s="43"/>
      <c r="S1363" s="43"/>
    </row>
    <row r="1364" spans="17:19" x14ac:dyDescent="0.25">
      <c r="Q1364" s="43"/>
      <c r="R1364" s="43"/>
      <c r="S1364" s="43"/>
    </row>
    <row r="1365" spans="17:19" x14ac:dyDescent="0.25">
      <c r="Q1365" s="43"/>
      <c r="R1365" s="43"/>
      <c r="S1365" s="43"/>
    </row>
    <row r="1366" spans="17:19" x14ac:dyDescent="0.25">
      <c r="Q1366" s="43"/>
      <c r="R1366" s="43"/>
      <c r="S1366" s="43"/>
    </row>
    <row r="1367" spans="17:19" x14ac:dyDescent="0.25">
      <c r="Q1367" s="43"/>
      <c r="R1367" s="43"/>
      <c r="S1367" s="43"/>
    </row>
    <row r="1368" spans="17:19" x14ac:dyDescent="0.25">
      <c r="Q1368" s="43"/>
      <c r="R1368" s="43"/>
      <c r="S1368" s="43"/>
    </row>
    <row r="1369" spans="17:19" x14ac:dyDescent="0.25">
      <c r="Q1369" s="43"/>
      <c r="R1369" s="43"/>
      <c r="S1369" s="43"/>
    </row>
    <row r="1370" spans="17:19" x14ac:dyDescent="0.25">
      <c r="Q1370" s="43"/>
      <c r="R1370" s="43"/>
      <c r="S1370" s="43"/>
    </row>
    <row r="1371" spans="17:19" x14ac:dyDescent="0.25">
      <c r="Q1371" s="43"/>
      <c r="R1371" s="43"/>
      <c r="S1371" s="43"/>
    </row>
    <row r="1372" spans="17:19" x14ac:dyDescent="0.25">
      <c r="Q1372" s="43"/>
      <c r="R1372" s="43"/>
      <c r="S1372" s="43"/>
    </row>
    <row r="1373" spans="17:19" x14ac:dyDescent="0.25">
      <c r="Q1373" s="43"/>
      <c r="R1373" s="43"/>
      <c r="S1373" s="43"/>
    </row>
    <row r="1374" spans="17:19" x14ac:dyDescent="0.25">
      <c r="Q1374" s="43"/>
      <c r="R1374" s="43"/>
      <c r="S1374" s="43"/>
    </row>
    <row r="1375" spans="17:19" x14ac:dyDescent="0.25">
      <c r="Q1375" s="43"/>
      <c r="R1375" s="43"/>
      <c r="S1375" s="43"/>
    </row>
    <row r="1376" spans="17:19" x14ac:dyDescent="0.25">
      <c r="Q1376" s="43"/>
      <c r="R1376" s="43"/>
      <c r="S1376" s="43"/>
    </row>
    <row r="1377" spans="17:19" x14ac:dyDescent="0.25">
      <c r="Q1377" s="43"/>
      <c r="R1377" s="43"/>
      <c r="S1377" s="43"/>
    </row>
    <row r="1378" spans="17:19" x14ac:dyDescent="0.25">
      <c r="Q1378" s="43"/>
      <c r="R1378" s="43"/>
      <c r="S1378" s="43"/>
    </row>
    <row r="1379" spans="17:19" x14ac:dyDescent="0.25">
      <c r="Q1379" s="43"/>
      <c r="R1379" s="43"/>
      <c r="S1379" s="43"/>
    </row>
    <row r="1380" spans="17:19" x14ac:dyDescent="0.25">
      <c r="Q1380" s="43"/>
      <c r="R1380" s="43"/>
      <c r="S1380" s="43"/>
    </row>
    <row r="1381" spans="17:19" x14ac:dyDescent="0.25">
      <c r="Q1381" s="43"/>
      <c r="R1381" s="43"/>
      <c r="S1381" s="43"/>
    </row>
    <row r="1382" spans="17:19" x14ac:dyDescent="0.25">
      <c r="Q1382" s="43"/>
      <c r="R1382" s="43"/>
      <c r="S1382" s="43"/>
    </row>
    <row r="1383" spans="17:19" x14ac:dyDescent="0.25">
      <c r="Q1383" s="43"/>
      <c r="R1383" s="43"/>
      <c r="S1383" s="43"/>
    </row>
    <row r="1384" spans="17:19" x14ac:dyDescent="0.25">
      <c r="Q1384" s="43"/>
      <c r="R1384" s="43"/>
      <c r="S1384" s="43"/>
    </row>
    <row r="1385" spans="17:19" x14ac:dyDescent="0.25">
      <c r="Q1385" s="43"/>
      <c r="R1385" s="43"/>
      <c r="S1385" s="43"/>
    </row>
    <row r="1386" spans="17:19" x14ac:dyDescent="0.25">
      <c r="Q1386" s="43"/>
      <c r="R1386" s="43"/>
      <c r="S1386" s="43"/>
    </row>
    <row r="1387" spans="17:19" x14ac:dyDescent="0.25">
      <c r="Q1387" s="43"/>
      <c r="R1387" s="43"/>
      <c r="S1387" s="43"/>
    </row>
    <row r="1388" spans="17:19" x14ac:dyDescent="0.25">
      <c r="Q1388" s="43"/>
      <c r="R1388" s="43"/>
      <c r="S1388" s="43"/>
    </row>
    <row r="1389" spans="17:19" x14ac:dyDescent="0.25">
      <c r="Q1389" s="43"/>
      <c r="R1389" s="43"/>
      <c r="S1389" s="43"/>
    </row>
    <row r="1390" spans="17:19" x14ac:dyDescent="0.25">
      <c r="Q1390" s="43"/>
      <c r="R1390" s="43"/>
      <c r="S1390" s="43"/>
    </row>
    <row r="1391" spans="17:19" x14ac:dyDescent="0.25">
      <c r="Q1391" s="43"/>
      <c r="R1391" s="43"/>
      <c r="S1391" s="43"/>
    </row>
    <row r="1392" spans="17:19" x14ac:dyDescent="0.25">
      <c r="Q1392" s="43"/>
      <c r="R1392" s="43"/>
      <c r="S1392" s="43"/>
    </row>
    <row r="1393" spans="17:19" x14ac:dyDescent="0.25">
      <c r="Q1393" s="43"/>
      <c r="R1393" s="43"/>
      <c r="S1393" s="43"/>
    </row>
    <row r="1394" spans="17:19" x14ac:dyDescent="0.25">
      <c r="Q1394" s="43"/>
      <c r="R1394" s="43"/>
      <c r="S1394" s="43"/>
    </row>
    <row r="1395" spans="17:19" x14ac:dyDescent="0.25">
      <c r="Q1395" s="43"/>
      <c r="R1395" s="43"/>
      <c r="S1395" s="43"/>
    </row>
    <row r="1396" spans="17:19" x14ac:dyDescent="0.25">
      <c r="Q1396" s="43"/>
      <c r="R1396" s="43"/>
      <c r="S1396" s="43"/>
    </row>
    <row r="1397" spans="17:19" x14ac:dyDescent="0.25">
      <c r="Q1397" s="43"/>
      <c r="R1397" s="43"/>
      <c r="S1397" s="43"/>
    </row>
    <row r="1398" spans="17:19" x14ac:dyDescent="0.25">
      <c r="Q1398" s="43"/>
      <c r="R1398" s="43"/>
      <c r="S1398" s="43"/>
    </row>
    <row r="1399" spans="17:19" x14ac:dyDescent="0.25">
      <c r="Q1399" s="43"/>
      <c r="R1399" s="43"/>
      <c r="S1399" s="43"/>
    </row>
    <row r="1400" spans="17:19" x14ac:dyDescent="0.25">
      <c r="Q1400" s="43"/>
      <c r="R1400" s="43"/>
      <c r="S1400" s="43"/>
    </row>
    <row r="1401" spans="17:19" x14ac:dyDescent="0.25">
      <c r="Q1401" s="43"/>
      <c r="R1401" s="43"/>
      <c r="S1401" s="43"/>
    </row>
    <row r="1402" spans="17:19" x14ac:dyDescent="0.25">
      <c r="Q1402" s="43"/>
      <c r="R1402" s="43"/>
      <c r="S1402" s="43"/>
    </row>
    <row r="1403" spans="17:19" x14ac:dyDescent="0.25">
      <c r="Q1403" s="43"/>
      <c r="R1403" s="43"/>
      <c r="S1403" s="43"/>
    </row>
    <row r="1404" spans="17:19" x14ac:dyDescent="0.25">
      <c r="Q1404" s="43"/>
      <c r="R1404" s="43"/>
      <c r="S1404" s="43"/>
    </row>
    <row r="1405" spans="17:19" x14ac:dyDescent="0.25">
      <c r="Q1405" s="43"/>
      <c r="R1405" s="43"/>
      <c r="S1405" s="43"/>
    </row>
    <row r="1406" spans="17:19" x14ac:dyDescent="0.25">
      <c r="Q1406" s="43"/>
      <c r="R1406" s="43"/>
      <c r="S1406" s="43"/>
    </row>
    <row r="1407" spans="17:19" x14ac:dyDescent="0.25">
      <c r="Q1407" s="43"/>
      <c r="R1407" s="43"/>
      <c r="S1407" s="43"/>
    </row>
    <row r="1408" spans="17:19" x14ac:dyDescent="0.25">
      <c r="Q1408" s="43"/>
      <c r="R1408" s="43"/>
      <c r="S1408" s="43"/>
    </row>
    <row r="1409" spans="17:19" x14ac:dyDescent="0.25">
      <c r="Q1409" s="43"/>
      <c r="R1409" s="43"/>
      <c r="S1409" s="43"/>
    </row>
    <row r="1410" spans="17:19" x14ac:dyDescent="0.25">
      <c r="Q1410" s="43"/>
      <c r="R1410" s="43"/>
      <c r="S1410" s="43"/>
    </row>
    <row r="1411" spans="17:19" x14ac:dyDescent="0.25">
      <c r="Q1411" s="43"/>
      <c r="R1411" s="43"/>
      <c r="S1411" s="43"/>
    </row>
    <row r="1412" spans="17:19" x14ac:dyDescent="0.25">
      <c r="Q1412" s="43"/>
      <c r="R1412" s="43"/>
      <c r="S1412" s="43"/>
    </row>
    <row r="1413" spans="17:19" x14ac:dyDescent="0.25">
      <c r="Q1413" s="43"/>
      <c r="R1413" s="43"/>
      <c r="S1413" s="43"/>
    </row>
    <row r="1414" spans="17:19" x14ac:dyDescent="0.25">
      <c r="Q1414" s="43"/>
      <c r="R1414" s="43"/>
      <c r="S1414" s="43"/>
    </row>
    <row r="1415" spans="17:19" x14ac:dyDescent="0.25">
      <c r="Q1415" s="43"/>
      <c r="R1415" s="43"/>
      <c r="S1415" s="43"/>
    </row>
    <row r="1416" spans="17:19" x14ac:dyDescent="0.25">
      <c r="Q1416" s="43"/>
      <c r="R1416" s="43"/>
      <c r="S1416" s="43"/>
    </row>
    <row r="1417" spans="17:19" x14ac:dyDescent="0.25">
      <c r="Q1417" s="43"/>
      <c r="R1417" s="43"/>
      <c r="S1417" s="43"/>
    </row>
    <row r="1418" spans="17:19" x14ac:dyDescent="0.25">
      <c r="Q1418" s="43"/>
      <c r="R1418" s="43"/>
      <c r="S1418" s="43"/>
    </row>
    <row r="1419" spans="17:19" x14ac:dyDescent="0.25">
      <c r="Q1419" s="43"/>
      <c r="R1419" s="43"/>
      <c r="S1419" s="43"/>
    </row>
    <row r="1420" spans="17:19" x14ac:dyDescent="0.25">
      <c r="Q1420" s="43"/>
      <c r="R1420" s="43"/>
      <c r="S1420" s="43"/>
    </row>
    <row r="1421" spans="17:19" x14ac:dyDescent="0.25">
      <c r="Q1421" s="43"/>
      <c r="R1421" s="43"/>
      <c r="S1421" s="43"/>
    </row>
    <row r="1422" spans="17:19" x14ac:dyDescent="0.25">
      <c r="Q1422" s="43"/>
      <c r="R1422" s="43"/>
      <c r="S1422" s="43"/>
    </row>
    <row r="1423" spans="17:19" x14ac:dyDescent="0.25">
      <c r="Q1423" s="43"/>
      <c r="R1423" s="43"/>
      <c r="S1423" s="43"/>
    </row>
    <row r="1424" spans="17:19" x14ac:dyDescent="0.25">
      <c r="Q1424" s="43"/>
      <c r="R1424" s="43"/>
      <c r="S1424" s="43"/>
    </row>
    <row r="1425" spans="17:19" x14ac:dyDescent="0.25">
      <c r="Q1425" s="43"/>
      <c r="R1425" s="43"/>
      <c r="S1425" s="43"/>
    </row>
    <row r="1426" spans="17:19" x14ac:dyDescent="0.25">
      <c r="Q1426" s="43"/>
      <c r="R1426" s="43"/>
      <c r="S1426" s="43"/>
    </row>
    <row r="1427" spans="17:19" x14ac:dyDescent="0.25">
      <c r="Q1427" s="43"/>
      <c r="R1427" s="43"/>
      <c r="S1427" s="43"/>
    </row>
    <row r="1428" spans="17:19" x14ac:dyDescent="0.25">
      <c r="Q1428" s="43"/>
      <c r="R1428" s="43"/>
      <c r="S1428" s="43"/>
    </row>
    <row r="1429" spans="17:19" x14ac:dyDescent="0.25">
      <c r="Q1429" s="43"/>
      <c r="R1429" s="43"/>
      <c r="S1429" s="43"/>
    </row>
    <row r="1430" spans="17:19" x14ac:dyDescent="0.25">
      <c r="Q1430" s="43"/>
      <c r="R1430" s="43"/>
      <c r="S1430" s="43"/>
    </row>
    <row r="1431" spans="17:19" x14ac:dyDescent="0.25">
      <c r="Q1431" s="43"/>
      <c r="R1431" s="43"/>
      <c r="S1431" s="43"/>
    </row>
    <row r="1432" spans="17:19" x14ac:dyDescent="0.25">
      <c r="Q1432" s="43"/>
      <c r="R1432" s="43"/>
      <c r="S1432" s="43"/>
    </row>
    <row r="1433" spans="17:19" x14ac:dyDescent="0.25">
      <c r="Q1433" s="43"/>
      <c r="R1433" s="43"/>
      <c r="S1433" s="43"/>
    </row>
    <row r="1434" spans="17:19" x14ac:dyDescent="0.25">
      <c r="Q1434" s="43"/>
      <c r="R1434" s="43"/>
      <c r="S1434" s="43"/>
    </row>
    <row r="1435" spans="17:19" x14ac:dyDescent="0.25">
      <c r="Q1435" s="43"/>
      <c r="R1435" s="43"/>
      <c r="S1435" s="43"/>
    </row>
    <row r="1436" spans="17:19" x14ac:dyDescent="0.25">
      <c r="Q1436" s="43"/>
      <c r="R1436" s="43"/>
      <c r="S1436" s="43"/>
    </row>
    <row r="1437" spans="17:19" x14ac:dyDescent="0.25">
      <c r="Q1437" s="43"/>
      <c r="R1437" s="43"/>
      <c r="S1437" s="43"/>
    </row>
    <row r="1438" spans="17:19" x14ac:dyDescent="0.25">
      <c r="Q1438" s="43"/>
      <c r="R1438" s="43"/>
      <c r="S1438" s="43"/>
    </row>
    <row r="1439" spans="17:19" x14ac:dyDescent="0.25">
      <c r="Q1439" s="43"/>
      <c r="R1439" s="43"/>
      <c r="S1439" s="43"/>
    </row>
    <row r="1440" spans="17:19" x14ac:dyDescent="0.25">
      <c r="Q1440" s="43"/>
      <c r="R1440" s="43"/>
      <c r="S1440" s="43"/>
    </row>
    <row r="1441" spans="17:19" x14ac:dyDescent="0.25">
      <c r="Q1441" s="43"/>
      <c r="R1441" s="43"/>
      <c r="S1441" s="43"/>
    </row>
    <row r="1442" spans="17:19" x14ac:dyDescent="0.25">
      <c r="Q1442" s="43"/>
      <c r="R1442" s="43"/>
      <c r="S1442" s="43"/>
    </row>
    <row r="1443" spans="17:19" x14ac:dyDescent="0.25">
      <c r="Q1443" s="43"/>
      <c r="R1443" s="43"/>
      <c r="S1443" s="43"/>
    </row>
    <row r="1444" spans="17:19" x14ac:dyDescent="0.25">
      <c r="Q1444" s="43"/>
      <c r="R1444" s="43"/>
      <c r="S1444" s="43"/>
    </row>
    <row r="1445" spans="17:19" x14ac:dyDescent="0.25">
      <c r="Q1445" s="43"/>
      <c r="R1445" s="43"/>
      <c r="S1445" s="43"/>
    </row>
    <row r="1446" spans="17:19" x14ac:dyDescent="0.25">
      <c r="Q1446" s="43"/>
      <c r="R1446" s="43"/>
      <c r="S1446" s="43"/>
    </row>
    <row r="1447" spans="17:19" x14ac:dyDescent="0.25">
      <c r="Q1447" s="43"/>
      <c r="R1447" s="43"/>
      <c r="S1447" s="43"/>
    </row>
    <row r="1448" spans="17:19" x14ac:dyDescent="0.25">
      <c r="Q1448" s="43"/>
      <c r="R1448" s="43"/>
      <c r="S1448" s="43"/>
    </row>
    <row r="1449" spans="17:19" x14ac:dyDescent="0.25">
      <c r="Q1449" s="43"/>
      <c r="R1449" s="43"/>
      <c r="S1449" s="43"/>
    </row>
    <row r="1450" spans="17:19" x14ac:dyDescent="0.25">
      <c r="Q1450" s="43"/>
      <c r="R1450" s="43"/>
      <c r="S1450" s="43"/>
    </row>
    <row r="1451" spans="17:19" x14ac:dyDescent="0.25">
      <c r="Q1451" s="43"/>
      <c r="R1451" s="43"/>
      <c r="S1451" s="43"/>
    </row>
    <row r="1452" spans="17:19" x14ac:dyDescent="0.25">
      <c r="Q1452" s="43"/>
      <c r="R1452" s="43"/>
      <c r="S1452" s="43"/>
    </row>
    <row r="1453" spans="17:19" x14ac:dyDescent="0.25">
      <c r="Q1453" s="43"/>
      <c r="R1453" s="43"/>
      <c r="S1453" s="43"/>
    </row>
    <row r="1454" spans="17:19" x14ac:dyDescent="0.25">
      <c r="Q1454" s="43"/>
      <c r="R1454" s="43"/>
      <c r="S1454" s="43"/>
    </row>
    <row r="1455" spans="17:19" x14ac:dyDescent="0.25">
      <c r="Q1455" s="43"/>
      <c r="R1455" s="43"/>
      <c r="S1455" s="43"/>
    </row>
    <row r="1456" spans="17:19" x14ac:dyDescent="0.25">
      <c r="Q1456" s="43"/>
      <c r="R1456" s="43"/>
      <c r="S1456" s="43"/>
    </row>
    <row r="1457" spans="17:19" x14ac:dyDescent="0.25">
      <c r="Q1457" s="43"/>
      <c r="R1457" s="43"/>
      <c r="S1457" s="43"/>
    </row>
    <row r="1458" spans="17:19" x14ac:dyDescent="0.25">
      <c r="Q1458" s="43"/>
      <c r="R1458" s="43"/>
      <c r="S1458" s="43"/>
    </row>
    <row r="1459" spans="17:19" x14ac:dyDescent="0.25">
      <c r="Q1459" s="43"/>
      <c r="R1459" s="43"/>
      <c r="S1459" s="43"/>
    </row>
    <row r="1460" spans="17:19" x14ac:dyDescent="0.25">
      <c r="Q1460" s="43"/>
      <c r="R1460" s="43"/>
      <c r="S1460" s="43"/>
    </row>
    <row r="1461" spans="17:19" x14ac:dyDescent="0.25">
      <c r="Q1461" s="43"/>
      <c r="R1461" s="43"/>
      <c r="S1461" s="43"/>
    </row>
    <row r="1462" spans="17:19" x14ac:dyDescent="0.25">
      <c r="Q1462" s="43"/>
      <c r="R1462" s="43"/>
      <c r="S1462" s="43"/>
    </row>
    <row r="1463" spans="17:19" x14ac:dyDescent="0.25">
      <c r="Q1463" s="43"/>
      <c r="R1463" s="43"/>
      <c r="S1463" s="43"/>
    </row>
    <row r="1464" spans="17:19" x14ac:dyDescent="0.25">
      <c r="Q1464" s="43"/>
      <c r="R1464" s="43"/>
      <c r="S1464" s="43"/>
    </row>
    <row r="1465" spans="17:19" x14ac:dyDescent="0.25">
      <c r="Q1465" s="43"/>
      <c r="R1465" s="43"/>
      <c r="S1465" s="43"/>
    </row>
    <row r="1466" spans="17:19" x14ac:dyDescent="0.25">
      <c r="Q1466" s="43"/>
      <c r="R1466" s="43"/>
      <c r="S1466" s="43"/>
    </row>
    <row r="1467" spans="17:19" x14ac:dyDescent="0.25">
      <c r="Q1467" s="43"/>
      <c r="R1467" s="43"/>
      <c r="S1467" s="43"/>
    </row>
    <row r="1468" spans="17:19" x14ac:dyDescent="0.25">
      <c r="Q1468" s="43"/>
      <c r="R1468" s="43"/>
      <c r="S1468" s="43"/>
    </row>
    <row r="1469" spans="17:19" x14ac:dyDescent="0.25">
      <c r="Q1469" s="43"/>
      <c r="R1469" s="43"/>
      <c r="S1469" s="43"/>
    </row>
    <row r="1470" spans="17:19" x14ac:dyDescent="0.25">
      <c r="Q1470" s="43"/>
      <c r="R1470" s="43"/>
      <c r="S1470" s="43"/>
    </row>
    <row r="1471" spans="17:19" x14ac:dyDescent="0.25">
      <c r="Q1471" s="43"/>
      <c r="R1471" s="43"/>
      <c r="S1471" s="43"/>
    </row>
    <row r="1472" spans="17:19" x14ac:dyDescent="0.25">
      <c r="Q1472" s="43"/>
      <c r="R1472" s="43"/>
      <c r="S1472" s="43"/>
    </row>
    <row r="1473" spans="17:19" x14ac:dyDescent="0.25">
      <c r="Q1473" s="43"/>
      <c r="R1473" s="43"/>
      <c r="S1473" s="43"/>
    </row>
    <row r="1474" spans="17:19" x14ac:dyDescent="0.25">
      <c r="Q1474" s="43"/>
      <c r="R1474" s="43"/>
      <c r="S1474" s="43"/>
    </row>
    <row r="1475" spans="17:19" x14ac:dyDescent="0.25">
      <c r="Q1475" s="43"/>
      <c r="R1475" s="43"/>
      <c r="S1475" s="43"/>
    </row>
    <row r="1476" spans="17:19" x14ac:dyDescent="0.25">
      <c r="Q1476" s="43"/>
      <c r="R1476" s="43"/>
      <c r="S1476" s="43"/>
    </row>
    <row r="1477" spans="17:19" x14ac:dyDescent="0.25">
      <c r="Q1477" s="43"/>
      <c r="R1477" s="43"/>
      <c r="S1477" s="43"/>
    </row>
    <row r="1478" spans="17:19" x14ac:dyDescent="0.25">
      <c r="Q1478" s="43"/>
      <c r="R1478" s="43"/>
      <c r="S1478" s="43"/>
    </row>
    <row r="1479" spans="17:19" x14ac:dyDescent="0.25">
      <c r="Q1479" s="43"/>
      <c r="R1479" s="43"/>
      <c r="S1479" s="43"/>
    </row>
    <row r="1480" spans="17:19" x14ac:dyDescent="0.25">
      <c r="Q1480" s="43"/>
      <c r="R1480" s="43"/>
      <c r="S1480" s="43"/>
    </row>
    <row r="1481" spans="17:19" x14ac:dyDescent="0.25">
      <c r="Q1481" s="43"/>
      <c r="R1481" s="43"/>
      <c r="S1481" s="43"/>
    </row>
    <row r="1482" spans="17:19" x14ac:dyDescent="0.25">
      <c r="Q1482" s="43"/>
      <c r="R1482" s="43"/>
      <c r="S1482" s="43"/>
    </row>
    <row r="1483" spans="17:19" x14ac:dyDescent="0.25">
      <c r="Q1483" s="43"/>
      <c r="R1483" s="43"/>
      <c r="S1483" s="43"/>
    </row>
    <row r="1484" spans="17:19" x14ac:dyDescent="0.25">
      <c r="Q1484" s="43"/>
      <c r="R1484" s="43"/>
      <c r="S1484" s="43"/>
    </row>
    <row r="1485" spans="17:19" x14ac:dyDescent="0.25">
      <c r="Q1485" s="43"/>
      <c r="R1485" s="43"/>
      <c r="S1485" s="43"/>
    </row>
    <row r="1486" spans="17:19" x14ac:dyDescent="0.25">
      <c r="Q1486" s="43"/>
      <c r="R1486" s="43"/>
      <c r="S1486" s="43"/>
    </row>
    <row r="1487" spans="17:19" x14ac:dyDescent="0.25">
      <c r="Q1487" s="43"/>
      <c r="R1487" s="43"/>
      <c r="S1487" s="43"/>
    </row>
    <row r="1488" spans="17:19" x14ac:dyDescent="0.25">
      <c r="Q1488" s="43"/>
      <c r="R1488" s="43"/>
      <c r="S1488" s="43"/>
    </row>
    <row r="1489" spans="17:19" x14ac:dyDescent="0.25">
      <c r="Q1489" s="43"/>
      <c r="R1489" s="43"/>
      <c r="S1489" s="43"/>
    </row>
    <row r="1490" spans="17:19" x14ac:dyDescent="0.25">
      <c r="Q1490" s="43"/>
      <c r="R1490" s="43"/>
      <c r="S1490" s="43"/>
    </row>
    <row r="1491" spans="17:19" x14ac:dyDescent="0.25">
      <c r="Q1491" s="43"/>
      <c r="R1491" s="43"/>
      <c r="S1491" s="43"/>
    </row>
    <row r="1492" spans="17:19" x14ac:dyDescent="0.25">
      <c r="Q1492" s="43"/>
      <c r="R1492" s="43"/>
      <c r="S1492" s="43"/>
    </row>
    <row r="1493" spans="17:19" x14ac:dyDescent="0.25">
      <c r="Q1493" s="43"/>
      <c r="R1493" s="43"/>
      <c r="S1493" s="43"/>
    </row>
    <row r="1494" spans="17:19" x14ac:dyDescent="0.25">
      <c r="Q1494" s="43"/>
      <c r="R1494" s="43"/>
      <c r="S1494" s="43"/>
    </row>
    <row r="1495" spans="17:19" x14ac:dyDescent="0.25">
      <c r="Q1495" s="43"/>
      <c r="R1495" s="43"/>
      <c r="S1495" s="43"/>
    </row>
    <row r="1496" spans="17:19" x14ac:dyDescent="0.25">
      <c r="Q1496" s="43"/>
      <c r="R1496" s="43"/>
      <c r="S1496" s="43"/>
    </row>
  </sheetData>
  <mergeCells count="8">
    <mergeCell ref="A58:G58"/>
    <mergeCell ref="A3:S3"/>
    <mergeCell ref="A16:S16"/>
    <mergeCell ref="A43:S43"/>
    <mergeCell ref="B1:F1"/>
    <mergeCell ref="G1:K1"/>
    <mergeCell ref="L1:P1"/>
    <mergeCell ref="Q1:S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 1</vt:lpstr>
      <vt:lpstr>Page 2</vt:lpstr>
    </vt:vector>
  </TitlesOfParts>
  <Company>West Hertfordshire Hospitals NHS Trust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kuriakoses</dc:creator>
  <cp:lastModifiedBy>Rob Cooke</cp:lastModifiedBy>
  <cp:lastPrinted>2013-07-11T13:06:41Z</cp:lastPrinted>
  <dcterms:created xsi:type="dcterms:W3CDTF">2013-07-02T11:17:37Z</dcterms:created>
  <dcterms:modified xsi:type="dcterms:W3CDTF">2013-07-19T15:51:24Z</dcterms:modified>
</cp:coreProperties>
</file>